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372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<sst xmlns="http://schemas.openxmlformats.org/spreadsheetml/2006/main" count="424" uniqueCount="305">
  <si>
    <t xml:space="preserve">ОТЧЕТ  О ФИНАНСОВЫХ РЕЗУЛЬТАТАХ ДЕЯТЕЛЬНОСТИ УЧРЕЖДЕНИЯ</t>
  </si>
  <si>
    <t xml:space="preserve">КОДЫ</t>
  </si>
  <si>
    <t xml:space="preserve">Получатель бюджетных средств</t>
  </si>
  <si>
    <t xml:space="preserve">IST</t>
  </si>
  <si>
    <t xml:space="preserve">Форма по ОКУД</t>
  </si>
  <si>
    <t xml:space="preserve">0503721</t>
  </si>
  <si>
    <t xml:space="preserve">5</t>
  </si>
  <si>
    <t xml:space="preserve">PRD</t>
  </si>
  <si>
    <t xml:space="preserve">на</t>
  </si>
  <si>
    <t xml:space="preserve">01 января 2025 г.</t>
  </si>
  <si>
    <t xml:space="preserve">Дата</t>
  </si>
  <si>
    <t xml:space="preserve">500</t>
  </si>
  <si>
    <t xml:space="preserve">PRP</t>
  </si>
  <si>
    <t xml:space="preserve">Учреждение</t>
  </si>
  <si>
    <t xml:space="preserve">Муниципальное автономное дошкольное образовательное учреждение «Детский сад д. Мойка»</t>
  </si>
  <si>
    <t xml:space="preserve">по ОКПО</t>
  </si>
  <si>
    <t xml:space="preserve">35759951</t>
  </si>
  <si>
    <t xml:space="preserve">01.01.2025</t>
  </si>
  <si>
    <t xml:space="preserve">RDT</t>
  </si>
  <si>
    <t xml:space="preserve">Обособленное подразделение</t>
  </si>
  <si>
    <t xml:space="preserve">ИНН</t>
  </si>
  <si>
    <t xml:space="preserve">5301001568</t>
  </si>
  <si>
    <t xml:space="preserve">ROD</t>
  </si>
  <si>
    <t xml:space="preserve">Учредитель</t>
  </si>
  <si>
    <t xml:space="preserve">по ОКТМО</t>
  </si>
  <si>
    <t xml:space="preserve">3</t>
  </si>
  <si>
    <t xml:space="preserve">VID</t>
  </si>
  <si>
    <t xml:space="preserve">VRO</t>
  </si>
  <si>
    <t xml:space="preserve">Наименование органа, осуществляющего полномочия учредителя</t>
  </si>
  <si>
    <t xml:space="preserve">INN</t>
  </si>
  <si>
    <t xml:space="preserve">Периодичность:  годовая</t>
  </si>
  <si>
    <t xml:space="preserve">Глава по БК</t>
  </si>
  <si>
    <t xml:space="preserve">ГОД</t>
  </si>
  <si>
    <t xml:space="preserve">RESERVE1</t>
  </si>
  <si>
    <t xml:space="preserve">Единица измерения: руб.</t>
  </si>
  <si>
    <t xml:space="preserve">по ОКЕИ</t>
  </si>
  <si>
    <t xml:space="preserve">RESERVE2</t>
  </si>
  <si>
    <t xml:space="preserve">COLS_OLAP</t>
  </si>
  <si>
    <t xml:space="preserve">Код</t>
  </si>
  <si>
    <t xml:space="preserve">Код анали-тики</t>
  </si>
  <si>
    <t xml:space="preserve">Деятельность</t>
  </si>
  <si>
    <t xml:space="preserve">Деятельность по</t>
  </si>
  <si>
    <t xml:space="preserve">Приносящая</t>
  </si>
  <si>
    <t xml:space="preserve">ROWS_OLAP</t>
  </si>
  <si>
    <t xml:space="preserve">Наименование показателя</t>
  </si>
  <si>
    <t xml:space="preserve">стро-</t>
  </si>
  <si>
    <t xml:space="preserve">с целевыми</t>
  </si>
  <si>
    <t xml:space="preserve">государственному</t>
  </si>
  <si>
    <t xml:space="preserve">доход</t>
  </si>
  <si>
    <t xml:space="preserve">Итого</t>
  </si>
  <si>
    <t xml:space="preserve">glbuhg2</t>
  </si>
  <si>
    <t xml:space="preserve">ки</t>
  </si>
  <si>
    <t xml:space="preserve">средствами</t>
  </si>
  <si>
    <t xml:space="preserve">заданию</t>
  </si>
  <si>
    <t xml:space="preserve">деятельность</t>
  </si>
  <si>
    <t xml:space="preserve">ruk2</t>
  </si>
  <si>
    <t xml:space="preserve">6</t>
  </si>
  <si>
    <t xml:space="preserve">7</t>
  </si>
  <si>
    <t xml:space="preserve">ruk3</t>
  </si>
  <si>
    <t xml:space="preserve">Доходы (стр.030 + стр.040 + стр.050 + стр.060 + стр.070 + стр.090 + стр.100 + стр.110)</t>
  </si>
  <si>
    <t xml:space="preserve">010</t>
  </si>
  <si>
    <t xml:space="preserve">100</t>
  </si>
  <si>
    <t xml:space="preserve">Доходы от собственности
                   в том числе:</t>
  </si>
  <si>
    <t xml:space="preserve">030</t>
  </si>
  <si>
    <t xml:space="preserve">120</t>
  </si>
  <si>
    <t xml:space="preserve">Доходы от оказания платных услуг (работ), компенсаций затрат
                   в том числе:</t>
  </si>
  <si>
    <t xml:space="preserve">040</t>
  </si>
  <si>
    <t xml:space="preserve">130</t>
  </si>
  <si>
    <t xml:space="preserve">Доходы от оказания платных услуг (работ)</t>
  </si>
  <si>
    <t xml:space="preserve">131</t>
  </si>
  <si>
    <t xml:space="preserve">Штрафы, пени, неустойки, возмещения ущерба
                   в том числе:</t>
  </si>
  <si>
    <t xml:space="preserve">050</t>
  </si>
  <si>
    <t xml:space="preserve">140</t>
  </si>
  <si>
    <t xml:space="preserve">Безвозмездные  поступления текущего характера
                   в том числе:</t>
  </si>
  <si>
    <t xml:space="preserve">060</t>
  </si>
  <si>
    <t xml:space="preserve">150</t>
  </si>
  <si>
    <t xml:space="preserve">Поступления текущего характера бюджетным и автономным учреждениям от сектора государственного управления</t>
  </si>
  <si>
    <t xml:space="preserve">152</t>
  </si>
  <si>
    <t xml:space="preserve">Безвозмездные  поступления капитального характера
                   в том числе:</t>
  </si>
  <si>
    <t xml:space="preserve">070</t>
  </si>
  <si>
    <t xml:space="preserve">160</t>
  </si>
  <si>
    <t xml:space="preserve">Доходы от операций с активами
                   в том числе:</t>
  </si>
  <si>
    <t xml:space="preserve">090</t>
  </si>
  <si>
    <t xml:space="preserve">170</t>
  </si>
  <si>
    <t xml:space="preserve">Форма 0503721 с.2</t>
  </si>
  <si>
    <t xml:space="preserve">pravopr</t>
  </si>
  <si>
    <t xml:space="preserve">oktmor</t>
  </si>
  <si>
    <t xml:space="preserve">ukonf</t>
  </si>
  <si>
    <t xml:space="preserve">pprch</t>
  </si>
  <si>
    <t xml:space="preserve">Прочие доходы
                   в том числе:</t>
  </si>
  <si>
    <t xml:space="preserve">180</t>
  </si>
  <si>
    <t xml:space="preserve">Безвозмездные недежные поступления в сектор государственного управления
                   в том числе:</t>
  </si>
  <si>
    <t xml:space="preserve">110</t>
  </si>
  <si>
    <t xml:space="preserve">190</t>
  </si>
  <si>
    <t xml:space="preserve">Прочие неденежные безвозмездные поступления</t>
  </si>
  <si>
    <t xml:space="preserve">199</t>
  </si>
  <si>
    <t xml:space="preserve">Расходы  (стр.160 + стр.170 + стр. 190 + стр.210 +                                                             стр. 230 + стр. 240 + стр. 250 + стр. 260 + стр. 270 )</t>
  </si>
  <si>
    <t xml:space="preserve">200</t>
  </si>
  <si>
    <t xml:space="preserve">Оплата труда и начисления на выплаты по оплате труда
                   в том числе:</t>
  </si>
  <si>
    <t xml:space="preserve">210</t>
  </si>
  <si>
    <t xml:space="preserve">Заработная плата</t>
  </si>
  <si>
    <t xml:space="preserve">211</t>
  </si>
  <si>
    <t xml:space="preserve">Начисления на выплаты по оплате труда</t>
  </si>
  <si>
    <t xml:space="preserve">213</t>
  </si>
  <si>
    <t xml:space="preserve">Оплата работ, услуг
                   в том числе:</t>
  </si>
  <si>
    <t xml:space="preserve">220</t>
  </si>
  <si>
    <t xml:space="preserve">Услуги связи</t>
  </si>
  <si>
    <t xml:space="preserve">221</t>
  </si>
  <si>
    <t xml:space="preserve">Коммунальные услуги</t>
  </si>
  <si>
    <t xml:space="preserve">223</t>
  </si>
  <si>
    <t xml:space="preserve">Работы, услуги по содержанию имущества</t>
  </si>
  <si>
    <t xml:space="preserve">225</t>
  </si>
  <si>
    <t xml:space="preserve">Прочие работы, услуги</t>
  </si>
  <si>
    <t xml:space="preserve">226</t>
  </si>
  <si>
    <t xml:space="preserve">Обслуживание долговых обязательств
                   в том числе:</t>
  </si>
  <si>
    <t xml:space="preserve">230</t>
  </si>
  <si>
    <t xml:space="preserve">Безвозмездные перечисления текущего характера организациям
                   в том числе:</t>
  </si>
  <si>
    <t xml:space="preserve">240</t>
  </si>
  <si>
    <t xml:space="preserve">Безвозмездные перечисления бюджетам
                   в том числе:</t>
  </si>
  <si>
    <t xml:space="preserve">250</t>
  </si>
  <si>
    <t xml:space="preserve">Социальное обеспечение
                   в том числе:</t>
  </si>
  <si>
    <t xml:space="preserve">260</t>
  </si>
  <si>
    <t xml:space="preserve">Социальные пособия и компенсации персоналу в денежной форме</t>
  </si>
  <si>
    <t xml:space="preserve">266</t>
  </si>
  <si>
    <t xml:space="preserve">Расходы по операциям с активами 
                   в том числе:</t>
  </si>
  <si>
    <t xml:space="preserve">270</t>
  </si>
  <si>
    <t xml:space="preserve">Амортизация</t>
  </si>
  <si>
    <t xml:space="preserve">271</t>
  </si>
  <si>
    <t xml:space="preserve">Расходование материальных запасов</t>
  </si>
  <si>
    <t xml:space="preserve">272</t>
  </si>
  <si>
    <t xml:space="preserve">Безвозмездные перечисления капитального характера организациям
                   в том числе:</t>
  </si>
  <si>
    <t xml:space="preserve">280</t>
  </si>
  <si>
    <t xml:space="preserve">Форма 0503721 с.3</t>
  </si>
  <si>
    <t xml:space="preserve">Прочие расходы
                   в том числе:</t>
  </si>
  <si>
    <t xml:space="preserve">290</t>
  </si>
  <si>
    <t xml:space="preserve">Налоги, пошлины и сборы</t>
  </si>
  <si>
    <t xml:space="preserve">291</t>
  </si>
  <si>
    <t xml:space="preserve">Штрафы за нарушение законодательства о налогах и сборах, законодательства о страховых взносах</t>
  </si>
  <si>
    <t xml:space="preserve">292</t>
  </si>
  <si>
    <t xml:space="preserve">Чистый операционный результат (стр.301 - стр.302); (стр.310 + стр.410)</t>
  </si>
  <si>
    <t xml:space="preserve">300</t>
  </si>
  <si>
    <t xml:space="preserve">Операционный результат до налогообложения  (стр.010 - стр.150)</t>
  </si>
  <si>
    <t xml:space="preserve">301</t>
  </si>
  <si>
    <t xml:space="preserve">Налог на прибыль</t>
  </si>
  <si>
    <t xml:space="preserve">302</t>
  </si>
  <si>
    <t xml:space="preserve">Операции с нефинансовыми активами (стр.320 + стр.330 + стр.350 + стр.360 + стр.370+ стр.380 + стр.390 + стр.400)</t>
  </si>
  <si>
    <t xml:space="preserve">310</t>
  </si>
  <si>
    <t xml:space="preserve">Чистое поступление основных средств</t>
  </si>
  <si>
    <t xml:space="preserve">320</t>
  </si>
  <si>
    <t xml:space="preserve">в том числе:
увеличение стоимости основных средств</t>
  </si>
  <si>
    <t xml:space="preserve">321</t>
  </si>
  <si>
    <t xml:space="preserve">уменьшение стоимости основных средств</t>
  </si>
  <si>
    <t xml:space="preserve">322</t>
  </si>
  <si>
    <t xml:space="preserve">41Х</t>
  </si>
  <si>
    <t xml:space="preserve">Чистое поступление нематериальных активов</t>
  </si>
  <si>
    <t xml:space="preserve">330</t>
  </si>
  <si>
    <t xml:space="preserve">в том числе:
увеличение стоимости нематериальных активов</t>
  </si>
  <si>
    <t xml:space="preserve">331</t>
  </si>
  <si>
    <t xml:space="preserve">уменьшение стоимости нематериальных активов</t>
  </si>
  <si>
    <t xml:space="preserve">332</t>
  </si>
  <si>
    <t xml:space="preserve">42Х</t>
  </si>
  <si>
    <t xml:space="preserve">Чистое поступление непроизведенных активов</t>
  </si>
  <si>
    <t xml:space="preserve">350</t>
  </si>
  <si>
    <t xml:space="preserve">в том числе:
увеличение стоимости непроизведенных активов</t>
  </si>
  <si>
    <t xml:space="preserve">351</t>
  </si>
  <si>
    <t xml:space="preserve">уменьшение стоимости непроизведенных активов</t>
  </si>
  <si>
    <t xml:space="preserve">352</t>
  </si>
  <si>
    <t xml:space="preserve">43Х</t>
  </si>
  <si>
    <t xml:space="preserve">Чистое поступление материальных запасов</t>
  </si>
  <si>
    <t xml:space="preserve">360</t>
  </si>
  <si>
    <t xml:space="preserve">в том числе:
увеличение стоимости материальных запасов
      из них:</t>
  </si>
  <si>
    <t xml:space="preserve">361</t>
  </si>
  <si>
    <t xml:space="preserve">340</t>
  </si>
  <si>
    <t xml:space="preserve">уменьшение стоимости материальных запасов
      из них:</t>
  </si>
  <si>
    <t xml:space="preserve">362</t>
  </si>
  <si>
    <t xml:space="preserve">440</t>
  </si>
  <si>
    <t xml:space="preserve">Чистое поступление прав пользования</t>
  </si>
  <si>
    <t xml:space="preserve">370</t>
  </si>
  <si>
    <t xml:space="preserve">в том числе:
увеличение стоимости прав пользования</t>
  </si>
  <si>
    <t xml:space="preserve">371</t>
  </si>
  <si>
    <t xml:space="preserve">35Х</t>
  </si>
  <si>
    <t xml:space="preserve">уменьшение стоимости прав пользования</t>
  </si>
  <si>
    <t xml:space="preserve">372</t>
  </si>
  <si>
    <t xml:space="preserve">45Х</t>
  </si>
  <si>
    <t xml:space="preserve">Чистое поступление биологических активов</t>
  </si>
  <si>
    <t xml:space="preserve">380</t>
  </si>
  <si>
    <t xml:space="preserve">в том числе:
увеличение стоимости биологических активов</t>
  </si>
  <si>
    <t xml:space="preserve">381</t>
  </si>
  <si>
    <t xml:space="preserve">уменьшение стоимости биологических активов</t>
  </si>
  <si>
    <t xml:space="preserve">382</t>
  </si>
  <si>
    <t xml:space="preserve">46Х</t>
  </si>
  <si>
    <t xml:space="preserve">Чистое изменение затрат на изготовление готовой продукции 
(работ, услуг)</t>
  </si>
  <si>
    <t xml:space="preserve">390</t>
  </si>
  <si>
    <t xml:space="preserve">Форма 0503721 с.4</t>
  </si>
  <si>
    <t xml:space="preserve">в том числе:
увеличение затрат</t>
  </si>
  <si>
    <t xml:space="preserve">391</t>
  </si>
  <si>
    <t xml:space="preserve">х
</t>
  </si>
  <si>
    <t xml:space="preserve">уменьшение затрат</t>
  </si>
  <si>
    <t xml:space="preserve">392</t>
  </si>
  <si>
    <t xml:space="preserve">х</t>
  </si>
  <si>
    <t xml:space="preserve">Чистое изменение затрат на биотрансформацию</t>
  </si>
  <si>
    <t xml:space="preserve">395</t>
  </si>
  <si>
    <t xml:space="preserve">396</t>
  </si>
  <si>
    <t xml:space="preserve">397</t>
  </si>
  <si>
    <t xml:space="preserve">Чистое изменение расходов будущих периодов</t>
  </si>
  <si>
    <t xml:space="preserve">400</t>
  </si>
  <si>
    <t xml:space="preserve">Операции с финансовыми активами и обязательствами (стр.420 - стр.
510)</t>
  </si>
  <si>
    <t xml:space="preserve">410</t>
  </si>
  <si>
    <t xml:space="preserve">Операции с финансовыми активами (стр. 430 + стр. 440 + стр. 450 + стр. 460 + стр. 470 + стр. 480)</t>
  </si>
  <si>
    <t xml:space="preserve">420</t>
  </si>
  <si>
    <t xml:space="preserve">Чистое поступление денежных средств и их эквивалентов</t>
  </si>
  <si>
    <t xml:space="preserve">430</t>
  </si>
  <si>
    <t xml:space="preserve">в том числе:
поступление денежных средств и их эквивалентов</t>
  </si>
  <si>
    <t xml:space="preserve">431</t>
  </si>
  <si>
    <t xml:space="preserve">510</t>
  </si>
  <si>
    <t xml:space="preserve">выбытие денежных средств и их эквивалентов</t>
  </si>
  <si>
    <t xml:space="preserve">432</t>
  </si>
  <si>
    <t xml:space="preserve">610</t>
  </si>
  <si>
    <t xml:space="preserve">Чистое поступление ценных бумаг, кроме акций</t>
  </si>
  <si>
    <t xml:space="preserve">в том числе:
увеличение стоимости ценных бумаг, кроме акций и иных 
финансовых инструментов</t>
  </si>
  <si>
    <t xml:space="preserve">441</t>
  </si>
  <si>
    <t xml:space="preserve">520</t>
  </si>
  <si>
    <t xml:space="preserve">уменьшение стоимости ценных бумаг, кроме акций и иных 
финансовых инструментов</t>
  </si>
  <si>
    <t xml:space="preserve">442</t>
  </si>
  <si>
    <t xml:space="preserve">620</t>
  </si>
  <si>
    <t xml:space="preserve">Чистое поступление акций и иных финансовых инструментов</t>
  </si>
  <si>
    <t xml:space="preserve">450</t>
  </si>
  <si>
    <t xml:space="preserve">в том числе:
увеличение стоимости акций и иных финансовых инструментов</t>
  </si>
  <si>
    <t xml:space="preserve">451</t>
  </si>
  <si>
    <t xml:space="preserve">530</t>
  </si>
  <si>
    <t xml:space="preserve">уменьшение стоимости акций и иных финансовых инструментов</t>
  </si>
  <si>
    <t xml:space="preserve">452</t>
  </si>
  <si>
    <t xml:space="preserve">630</t>
  </si>
  <si>
    <t xml:space="preserve">Чистое предоставление займов (ссуд)</t>
  </si>
  <si>
    <t xml:space="preserve">460</t>
  </si>
  <si>
    <t xml:space="preserve">в том числе:
увеличение задолженности по предоставленным займам (ссудам)</t>
  </si>
  <si>
    <t xml:space="preserve">461</t>
  </si>
  <si>
    <t xml:space="preserve">540</t>
  </si>
  <si>
    <t xml:space="preserve">уменьшение задолженности по предоставленным займам (ссудам)</t>
  </si>
  <si>
    <t xml:space="preserve">462</t>
  </si>
  <si>
    <t xml:space="preserve">640</t>
  </si>
  <si>
    <t xml:space="preserve">Чистое поступление иных финансовых активов</t>
  </si>
  <si>
    <t xml:space="preserve">470</t>
  </si>
  <si>
    <t xml:space="preserve">в том числе:
увеличение стоимости иных финансовых активов</t>
  </si>
  <si>
    <t xml:space="preserve">471</t>
  </si>
  <si>
    <t xml:space="preserve">550</t>
  </si>
  <si>
    <t xml:space="preserve">уменьшение стоимости иных финансовых активов</t>
  </si>
  <si>
    <t xml:space="preserve">472</t>
  </si>
  <si>
    <t xml:space="preserve">650</t>
  </si>
  <si>
    <t xml:space="preserve">Чистое увеличение дебиторской задолженности</t>
  </si>
  <si>
    <t xml:space="preserve">480</t>
  </si>
  <si>
    <t xml:space="preserve">в том числе:
увеличение дебиторской задолженности</t>
  </si>
  <si>
    <t xml:space="preserve">481</t>
  </si>
  <si>
    <t xml:space="preserve">560</t>
  </si>
  <si>
    <t xml:space="preserve">уменьшение дебиторской задолженности</t>
  </si>
  <si>
    <t xml:space="preserve">482</t>
  </si>
  <si>
    <t xml:space="preserve">660</t>
  </si>
  <si>
    <t xml:space="preserve">Форма 0503721 с.5</t>
  </si>
  <si>
    <t xml:space="preserve">Операции с обязательствами (стр.520 + стр.530 + стр.540+ стр.550+ стр.560)</t>
  </si>
  <si>
    <t xml:space="preserve">Чистое увеличение задолженности по внутренним привлеченным 
заимствованиям</t>
  </si>
  <si>
    <t xml:space="preserve">в том числе:
увеличение задолженности по внутренним привлеченным заимствованиям</t>
  </si>
  <si>
    <t xml:space="preserve">521</t>
  </si>
  <si>
    <t xml:space="preserve">710</t>
  </si>
  <si>
    <t xml:space="preserve">уменьшениезадолженности по внутренним привлеченным заимствованиям</t>
  </si>
  <si>
    <t xml:space="preserve">522</t>
  </si>
  <si>
    <t xml:space="preserve">810</t>
  </si>
  <si>
    <t xml:space="preserve">Чистое увеличение  задолженности по внешним привлеченным 
заимствованиям</t>
  </si>
  <si>
    <t xml:space="preserve">в том числе:
увеличение задолженности по внешним привлеченным заимствованиям</t>
  </si>
  <si>
    <t xml:space="preserve">531</t>
  </si>
  <si>
    <t xml:space="preserve">720</t>
  </si>
  <si>
    <t xml:space="preserve">уменьшение задолженности по внешним привлеченным заимствованиям</t>
  </si>
  <si>
    <t xml:space="preserve">532</t>
  </si>
  <si>
    <t xml:space="preserve">820</t>
  </si>
  <si>
    <t xml:space="preserve">Чистое увеличение прочей кредиторской задолженности</t>
  </si>
  <si>
    <t xml:space="preserve">в том числе:
увеличение прочей кредиторской задолженности</t>
  </si>
  <si>
    <t xml:space="preserve">541</t>
  </si>
  <si>
    <t xml:space="preserve">730</t>
  </si>
  <si>
    <t xml:space="preserve">уменьшение прочей кредиторской задолженности</t>
  </si>
  <si>
    <t xml:space="preserve">542</t>
  </si>
  <si>
    <t xml:space="preserve">830</t>
  </si>
  <si>
    <t xml:space="preserve">Чистое изменение доходов будущих периодов</t>
  </si>
  <si>
    <t xml:space="preserve">Чистое изменение резервов предстоящих расходов</t>
  </si>
  <si>
    <t xml:space="preserve">Руководитель      ____________________________________________________</t>
  </si>
  <si>
    <t xml:space="preserve">Главный бухгалтер</t>
  </si>
  <si>
    <t xml:space="preserve">(подпись)                          </t>
  </si>
  <si>
    <t xml:space="preserve">(расшифровка подписи)</t>
  </si>
  <si>
    <t xml:space="preserve">(подпись)</t>
  </si>
  <si>
    <t xml:space="preserve">Централизованная бухгалтерия</t>
  </si>
  <si>
    <t xml:space="preserve">(наименование, ОГРН, ИНН, КПП, местонахождение )</t>
  </si>
  <si>
    <t xml:space="preserve">Руководитель</t>
  </si>
  <si>
    <t xml:space="preserve">(уполномоченное лицо)</t>
  </si>
  <si>
    <t xml:space="preserve">(должность)</t>
  </si>
  <si>
    <t xml:space="preserve">Исполнитель      _______________________________________________</t>
  </si>
  <si>
    <t xml:space="preserve">(телефон, e-mail)</t>
  </si>
  <si>
    <t xml:space="preserve">"________"    _______________  20 ___  г.</t>
  </si>
  <si>
    <t xml:space="preserve">Документ подписан ЭП:</t>
  </si>
  <si>
    <t xml:space="preserve">Кем подписан</t>
  </si>
  <si>
    <t xml:space="preserve">Дата подписания</t>
  </si>
  <si>
    <t xml:space="preserve">Серийный номер сертификата</t>
  </si>
  <si>
    <t xml:space="preserve">Кем выдан сертификат</t>
  </si>
  <si>
    <t xml:space="preserve">Кому выдан сертификат</t>
  </si>
  <si>
    <t xml:space="preserve">Дата начала действия</t>
  </si>
  <si>
    <t xml:space="preserve">Дата окончания действия</t>
  </si>
  <si>
    <t xml:space="preserve">Отпечаток сертификата</t>
  </si>
  <si>
    <t xml:space="preserve">Описание сертификата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</si>
</sst>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;&quot; - &quot;#,##0.00;&quot; -&quot;"/>
  </numFmts>
  <fonts count="1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9"/>
      <color rgb="FF000000"/>
      <name val="Arial Cyr"/>
      <family val="0"/>
      <charset val="1"/>
    </font>
    <font>
      <b val="true"/>
      <sz val="9"/>
      <color rgb="FF000000"/>
      <name val="Arial Cyr"/>
      <family val="0"/>
      <charset val="1"/>
    </font>
    <font>
      <i val="true"/>
      <sz val="9"/>
      <color rgb="FF000000"/>
      <name val="Arial Cyr"/>
      <family val="0"/>
      <charset val="1"/>
    </font>
    <font>
      <sz val="8"/>
      <color rgb="FF000000"/>
      <name val="Calibri"/>
      <family val="0"/>
      <charset val="1"/>
    </font>
    <font>
      <b val="true"/>
      <sz val="8"/>
      <color rgb="FF00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sz val="12"/>
      <color rgb="FF000000"/>
      <name val="Arial Cyr"/>
      <family val="0"/>
      <charset val="1"/>
    </font>
    <font>
      <i val="true"/>
      <sz val="12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909090"/>
        <bgColor rgb="FF808080"/>
      </patternFill>
    </fill>
    <fill>
      <patternFill patternType="solid">
        <fgColor rgb="FF99C0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 style="double"/>
      <top style="double"/>
      <bottom style="double"/>
      <diagonal/>
    </border>
    <border diagonalUp="false" diagonalDown="false">
      <left style="double"/>
      <right/>
      <top/>
      <bottom/>
      <diagonal/>
    </border>
    <border diagonalUp="false" diagonalDown="false">
      <left/>
      <right/>
      <top style="double"/>
      <bottom style="double"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/>
      <right/>
      <top style="double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5" fillId="0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28" xfId="0" applyFont="true" applyBorder="true" applyAlignment="true" applyProtection="false">
      <alignment horizontal="left" vertical="bottom" textRotation="0" wrapText="false" indent="4" shrinkToFit="false"/>
      <protection locked="true" hidden="false"/>
    </xf>
    <xf numFmtId="165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6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8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7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28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0" borderId="28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5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7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2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4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0" fillId="2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8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8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28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7" fontId="5" fillId="4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4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24" xfId="0" applyFont="true" applyBorder="true" applyAlignment="true" applyProtection="false">
      <alignment horizontal="left" vertical="bottom" textRotation="0" wrapText="true" indent="4" shrinkToFit="false"/>
      <protection locked="true" hidden="false"/>
    </xf>
    <xf numFmtId="167" fontId="5" fillId="0" borderId="2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5" fillId="7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0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10" fillId="2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bottom" textRotation="0" wrapText="true" indent="0" shrinkToFit="false"/>
      <protection locked="fals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2" borderId="43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14" fillId="2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1" fillId="2" borderId="37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11" fillId="2" borderId="37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14" fillId="2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1" fillId="2" borderId="45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0" fillId="2" borderId="4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46" xfId="0" applyFont="false" applyBorder="true" applyAlignment="true" applyProtection="false">
      <alignment horizontal="left" vertical="bottom" textRotation="0" wrapText="fals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099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09090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485640</xdr:colOff>
      <xdr:row>174</xdr:row>
      <xdr:rowOff>57240</xdr:rowOff>
    </xdr:from>
    <xdr:to>
      <xdr:col>4</xdr:col>
      <xdr:colOff>1037880</xdr:colOff>
      <xdr:row>175</xdr:row>
      <xdr:rowOff>1440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5661000" y="33090120"/>
          <a:ext cx="552240" cy="563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078125" defaultRowHeight="12.8" zeroHeight="false" outlineLevelRow="0" outlineLevelCol="0"/>
  <cols>
    <col collapsed="false" customWidth="true" hidden="false" outlineLevel="0" max="1" min="1" style="0" width="0.86"/>
    <col collapsed="false" customWidth="true" hidden="false" outlineLevel="0" max="2" min="2" style="0" width="62.29"/>
    <col collapsed="false" customWidth="true" hidden="false" outlineLevel="0" max="3" min="3" style="0" width="4.71"/>
    <col collapsed="false" customWidth="true" hidden="false" outlineLevel="0" max="4" min="4" style="0" width="5.57"/>
    <col collapsed="false" customWidth="true" hidden="false" outlineLevel="0" max="8" min="5" style="0" width="17.71"/>
    <col collapsed="false" customWidth="true" hidden="true" outlineLevel="0" max="9" min="9" style="0" width="9.14"/>
    <col collapsed="false" customWidth="true" hidden="true" outlineLevel="0" max="10" min="10" style="0" width="10.29"/>
    <col collapsed="false" customWidth="true" hidden="false" outlineLevel="0" max="11" min="11" style="0" width="0.86"/>
  </cols>
  <sheetData>
    <row r="1" customFormat="false" ht="4.5" hidden="false" customHeight="true" outlineLevel="0" collapsed="false">
      <c r="H1" s="1"/>
    </row>
    <row r="2" customFormat="false" ht="15.75" hidden="false" customHeight="true" outlineLevel="0" collapsed="false">
      <c r="B2" s="2" t="s">
        <v>0</v>
      </c>
      <c r="C2" s="2"/>
      <c r="D2" s="2"/>
      <c r="E2" s="2"/>
      <c r="F2" s="2"/>
      <c r="G2" s="2"/>
      <c r="H2" s="3" t="s">
        <v>1</v>
      </c>
      <c r="I2" s="4" t="s">
        <v>2</v>
      </c>
      <c r="J2" s="5" t="s">
        <v>3</v>
      </c>
    </row>
    <row r="3" customFormat="false" ht="15" hidden="false" customHeight="true" outlineLevel="0" collapsed="false">
      <c r="B3" s="6"/>
      <c r="C3" s="6"/>
      <c r="D3" s="6"/>
      <c r="E3" s="6"/>
      <c r="F3" s="6"/>
      <c r="G3" s="7" t="s">
        <v>4</v>
      </c>
      <c r="H3" s="8" t="s">
        <v>5</v>
      </c>
      <c r="I3" s="4" t="s">
        <v>6</v>
      </c>
      <c r="J3" s="5" t="s">
        <v>7</v>
      </c>
    </row>
    <row r="4" customFormat="false" ht="15" hidden="false" customHeight="true" outlineLevel="0" collapsed="false">
      <c r="B4" s="9"/>
      <c r="C4" s="5" t="s">
        <v>8</v>
      </c>
      <c r="D4" s="10" t="s">
        <v>9</v>
      </c>
      <c r="E4" s="10"/>
      <c r="F4" s="5"/>
      <c r="G4" s="7" t="s">
        <v>10</v>
      </c>
      <c r="H4" s="11" t="n">
        <v>45658</v>
      </c>
      <c r="I4" s="4" t="s">
        <v>11</v>
      </c>
      <c r="J4" s="5" t="s">
        <v>12</v>
      </c>
    </row>
    <row r="5" customFormat="false" ht="39" hidden="false" customHeight="true" outlineLevel="0" collapsed="false">
      <c r="B5" s="9" t="s">
        <v>13</v>
      </c>
      <c r="C5" s="12" t="s">
        <v>14</v>
      </c>
      <c r="D5" s="12"/>
      <c r="E5" s="12"/>
      <c r="F5" s="12"/>
      <c r="G5" s="7" t="s">
        <v>15</v>
      </c>
      <c r="H5" s="13" t="s">
        <v>16</v>
      </c>
      <c r="I5" s="4" t="s">
        <v>17</v>
      </c>
      <c r="J5" s="5" t="s">
        <v>18</v>
      </c>
    </row>
    <row r="6" customFormat="false" ht="29.25" hidden="false" customHeight="true" outlineLevel="0" collapsed="false">
      <c r="B6" s="9" t="s">
        <v>19</v>
      </c>
      <c r="C6" s="14"/>
      <c r="D6" s="14"/>
      <c r="E6" s="14"/>
      <c r="F6" s="14"/>
      <c r="G6" s="7" t="s">
        <v>20</v>
      </c>
      <c r="H6" s="15" t="s">
        <v>21</v>
      </c>
      <c r="I6" s="4"/>
      <c r="J6" s="5" t="s">
        <v>22</v>
      </c>
    </row>
    <row r="7" customFormat="false" ht="45" hidden="false" customHeight="true" outlineLevel="0" collapsed="false">
      <c r="B7" s="9" t="s">
        <v>23</v>
      </c>
      <c r="C7" s="14"/>
      <c r="D7" s="14"/>
      <c r="E7" s="14"/>
      <c r="F7" s="14"/>
      <c r="G7" s="7" t="s">
        <v>24</v>
      </c>
      <c r="H7" s="13"/>
      <c r="I7" s="4" t="s">
        <v>25</v>
      </c>
      <c r="J7" s="5" t="s">
        <v>26</v>
      </c>
    </row>
    <row r="8" customFormat="false" ht="15" hidden="false" customHeight="true" outlineLevel="0" collapsed="false">
      <c r="C8" s="14"/>
      <c r="D8" s="14"/>
      <c r="E8" s="14"/>
      <c r="F8" s="14"/>
      <c r="G8" s="7" t="s">
        <v>15</v>
      </c>
      <c r="H8" s="13"/>
      <c r="I8" s="4"/>
      <c r="J8" s="5" t="s">
        <v>27</v>
      </c>
    </row>
    <row r="9" customFormat="false" ht="28.5" hidden="false" customHeight="true" outlineLevel="0" collapsed="false">
      <c r="B9" s="9" t="s">
        <v>28</v>
      </c>
      <c r="C9" s="14"/>
      <c r="D9" s="14"/>
      <c r="E9" s="14"/>
      <c r="F9" s="14"/>
      <c r="G9" s="7" t="s">
        <v>20</v>
      </c>
      <c r="H9" s="13"/>
      <c r="I9" s="4"/>
      <c r="J9" s="5" t="s">
        <v>29</v>
      </c>
    </row>
    <row r="10" customFormat="false" ht="15" hidden="false" customHeight="true" outlineLevel="0" collapsed="false">
      <c r="B10" s="5" t="s">
        <v>30</v>
      </c>
      <c r="C10" s="16"/>
      <c r="D10" s="17"/>
      <c r="E10" s="18"/>
      <c r="F10" s="18"/>
      <c r="G10" s="7" t="s">
        <v>31</v>
      </c>
      <c r="H10" s="8"/>
      <c r="I10" s="4" t="s">
        <v>32</v>
      </c>
      <c r="J10" s="5" t="s">
        <v>33</v>
      </c>
    </row>
    <row r="11" customFormat="false" ht="15.75" hidden="false" customHeight="true" outlineLevel="0" collapsed="false">
      <c r="B11" s="9" t="s">
        <v>34</v>
      </c>
      <c r="D11" s="19"/>
      <c r="E11" s="20"/>
      <c r="F11" s="20"/>
      <c r="G11" s="7" t="s">
        <v>35</v>
      </c>
      <c r="H11" s="21" t="n">
        <v>383</v>
      </c>
      <c r="I11" s="4"/>
      <c r="J11" s="5" t="s">
        <v>36</v>
      </c>
    </row>
    <row r="12" customFormat="false" ht="15" hidden="false" customHeight="true" outlineLevel="0" collapsed="false">
      <c r="B12" s="22"/>
      <c r="C12" s="22"/>
      <c r="D12" s="22"/>
      <c r="E12" s="22"/>
      <c r="F12" s="22"/>
      <c r="G12" s="22"/>
      <c r="H12" s="23"/>
      <c r="I12" s="19"/>
      <c r="J12" s="5" t="s">
        <v>37</v>
      </c>
    </row>
    <row r="13" customFormat="false" ht="12" hidden="false" customHeight="true" outlineLevel="0" collapsed="false">
      <c r="B13" s="24"/>
      <c r="C13" s="25" t="s">
        <v>38</v>
      </c>
      <c r="D13" s="26" t="s">
        <v>39</v>
      </c>
      <c r="E13" s="27" t="s">
        <v>40</v>
      </c>
      <c r="F13" s="27" t="s">
        <v>41</v>
      </c>
      <c r="G13" s="28" t="s">
        <v>42</v>
      </c>
      <c r="H13" s="29"/>
      <c r="I13" s="19"/>
      <c r="J13" s="5" t="s">
        <v>43</v>
      </c>
    </row>
    <row r="14" customFormat="false" ht="12" hidden="false" customHeight="true" outlineLevel="0" collapsed="false">
      <c r="B14" s="30" t="s">
        <v>44</v>
      </c>
      <c r="C14" s="31" t="s">
        <v>45</v>
      </c>
      <c r="D14" s="26"/>
      <c r="E14" s="32" t="s">
        <v>46</v>
      </c>
      <c r="F14" s="32" t="s">
        <v>47</v>
      </c>
      <c r="G14" s="33" t="s">
        <v>48</v>
      </c>
      <c r="H14" s="34" t="s">
        <v>49</v>
      </c>
      <c r="I14" s="19"/>
      <c r="J14" s="5" t="s">
        <v>50</v>
      </c>
    </row>
    <row r="15" customFormat="false" ht="12" hidden="false" customHeight="true" outlineLevel="0" collapsed="false">
      <c r="B15" s="35"/>
      <c r="C15" s="36" t="s">
        <v>51</v>
      </c>
      <c r="D15" s="26"/>
      <c r="E15" s="37" t="s">
        <v>52</v>
      </c>
      <c r="F15" s="37" t="s">
        <v>53</v>
      </c>
      <c r="G15" s="38" t="s">
        <v>54</v>
      </c>
      <c r="H15" s="39"/>
      <c r="I15" s="19"/>
      <c r="J15" s="5" t="s">
        <v>55</v>
      </c>
    </row>
    <row r="16" customFormat="false" ht="12" hidden="false" customHeight="true" outlineLevel="0" collapsed="false">
      <c r="B16" s="40" t="n">
        <v>1</v>
      </c>
      <c r="C16" s="41" t="n">
        <v>2</v>
      </c>
      <c r="D16" s="41" t="n">
        <v>3</v>
      </c>
      <c r="E16" s="41" t="n">
        <v>4</v>
      </c>
      <c r="F16" s="41" t="n">
        <v>5</v>
      </c>
      <c r="G16" s="42" t="s">
        <v>56</v>
      </c>
      <c r="H16" s="43" t="s">
        <v>57</v>
      </c>
      <c r="I16" s="19"/>
      <c r="J16" s="5" t="s">
        <v>58</v>
      </c>
    </row>
    <row r="17" customFormat="false" ht="24" hidden="false" customHeight="true" outlineLevel="0" collapsed="false">
      <c r="B17" s="44" t="s">
        <v>59</v>
      </c>
      <c r="C17" s="45" t="s">
        <v>60</v>
      </c>
      <c r="D17" s="46" t="s">
        <v>61</v>
      </c>
      <c r="E17" s="47" t="n">
        <f aca="false">E18+E21+E24+E27+E30+E33+E41+E44</f>
        <v>140880</v>
      </c>
      <c r="F17" s="47" t="n">
        <f aca="false">F18+F21+F24+F27+F30+F33+F41+F44</f>
        <v>11424644.4</v>
      </c>
      <c r="G17" s="47" t="n">
        <f aca="false">G18+G21+G24+G27+G30+G33+G41+G44</f>
        <v>696957.25</v>
      </c>
      <c r="H17" s="48" t="n">
        <f aca="false">H18+H21+H24+H27+H30+H33+H41+H44</f>
        <v>12262481.65</v>
      </c>
      <c r="I17" s="49"/>
    </row>
    <row r="18" customFormat="false" ht="24" hidden="false" customHeight="true" outlineLevel="0" collapsed="false">
      <c r="B18" s="50" t="s">
        <v>62</v>
      </c>
      <c r="C18" s="51" t="s">
        <v>63</v>
      </c>
      <c r="D18" s="52" t="s">
        <v>64</v>
      </c>
      <c r="E18" s="53" t="n">
        <f aca="false">SUM(E19:E20)</f>
        <v>0</v>
      </c>
      <c r="F18" s="53" t="n">
        <f aca="false">SUM(F19:F20)</f>
        <v>0</v>
      </c>
      <c r="G18" s="53" t="n">
        <f aca="false">SUM(G19:G20)</f>
        <v>0</v>
      </c>
      <c r="H18" s="54" t="n">
        <f aca="false">SUM(H19:H20)</f>
        <v>0</v>
      </c>
      <c r="I18" s="49"/>
    </row>
    <row r="19" customFormat="false" ht="11.25" hidden="false" customHeight="true" outlineLevel="0" collapsed="false">
      <c r="B19" s="55"/>
      <c r="C19" s="51"/>
      <c r="D19" s="56"/>
      <c r="E19" s="57"/>
      <c r="F19" s="57"/>
      <c r="G19" s="58"/>
      <c r="H19" s="59" t="n">
        <f aca="false">SUM(E19:G19)</f>
        <v>0</v>
      </c>
      <c r="I19" s="60"/>
      <c r="J19" s="61"/>
    </row>
    <row r="20" customFormat="false" ht="11.25" hidden="true" customHeight="true" outlineLevel="0" collapsed="false">
      <c r="B20" s="62"/>
      <c r="C20" s="63"/>
      <c r="D20" s="64"/>
      <c r="E20" s="65"/>
      <c r="F20" s="65"/>
      <c r="G20" s="66"/>
      <c r="H20" s="67"/>
      <c r="I20" s="49"/>
    </row>
    <row r="21" customFormat="false" ht="24" hidden="false" customHeight="true" outlineLevel="0" collapsed="false">
      <c r="B21" s="50" t="s">
        <v>65</v>
      </c>
      <c r="C21" s="51" t="s">
        <v>66</v>
      </c>
      <c r="D21" s="52" t="s">
        <v>67</v>
      </c>
      <c r="E21" s="53" t="n">
        <f aca="false">SUM(E22:E23)</f>
        <v>0</v>
      </c>
      <c r="F21" s="53" t="n">
        <f aca="false">SUM(F22:F23)</f>
        <v>11424644.4</v>
      </c>
      <c r="G21" s="53" t="n">
        <f aca="false">SUM(G22:G23)</f>
        <v>681467.25</v>
      </c>
      <c r="H21" s="54" t="n">
        <f aca="false">SUM(H22:H23)</f>
        <v>12106111.65</v>
      </c>
      <c r="I21" s="49"/>
    </row>
    <row r="22" customFormat="false" ht="11.25" hidden="false" customHeight="true" outlineLevel="0" collapsed="false">
      <c r="B22" s="68" t="s">
        <v>68</v>
      </c>
      <c r="C22" s="63" t="s">
        <v>66</v>
      </c>
      <c r="D22" s="69" t="s">
        <v>69</v>
      </c>
      <c r="E22" s="70"/>
      <c r="F22" s="70" t="n">
        <v>11424644.4</v>
      </c>
      <c r="G22" s="70" t="n">
        <v>681467.25</v>
      </c>
      <c r="H22" s="67" t="n">
        <f aca="false">SUM(E22:G22)</f>
        <v>12106111.65</v>
      </c>
      <c r="I22" s="49"/>
    </row>
    <row r="23" customFormat="false" ht="11.25" hidden="true" customHeight="true" outlineLevel="0" collapsed="false">
      <c r="B23" s="62"/>
      <c r="C23" s="63"/>
      <c r="D23" s="64"/>
      <c r="E23" s="65"/>
      <c r="F23" s="66"/>
      <c r="G23" s="66"/>
      <c r="H23" s="67"/>
      <c r="I23" s="49"/>
    </row>
    <row r="24" customFormat="false" ht="24" hidden="false" customHeight="true" outlineLevel="0" collapsed="false">
      <c r="B24" s="50" t="s">
        <v>70</v>
      </c>
      <c r="C24" s="51" t="s">
        <v>71</v>
      </c>
      <c r="D24" s="52" t="s">
        <v>72</v>
      </c>
      <c r="E24" s="53" t="n">
        <f aca="false">SUM(E25:E26)</f>
        <v>0</v>
      </c>
      <c r="F24" s="53" t="n">
        <f aca="false">SUM(F25:F26)</f>
        <v>0</v>
      </c>
      <c r="G24" s="53" t="n">
        <f aca="false">SUM(G25:G26)</f>
        <v>0</v>
      </c>
      <c r="H24" s="54" t="n">
        <f aca="false">SUM(H25:H26)</f>
        <v>0</v>
      </c>
      <c r="I24" s="49"/>
    </row>
    <row r="25" customFormat="false" ht="11.25" hidden="false" customHeight="true" outlineLevel="0" collapsed="false">
      <c r="B25" s="55"/>
      <c r="C25" s="51"/>
      <c r="D25" s="56"/>
      <c r="E25" s="57"/>
      <c r="F25" s="57"/>
      <c r="G25" s="58"/>
      <c r="H25" s="59" t="n">
        <f aca="false">SUM(E25:G25)</f>
        <v>0</v>
      </c>
      <c r="I25" s="60"/>
      <c r="J25" s="61"/>
    </row>
    <row r="26" customFormat="false" ht="11.25" hidden="true" customHeight="true" outlineLevel="0" collapsed="false">
      <c r="B26" s="62"/>
      <c r="C26" s="63"/>
      <c r="D26" s="64"/>
      <c r="E26" s="65"/>
      <c r="F26" s="65"/>
      <c r="G26" s="66"/>
      <c r="H26" s="67"/>
      <c r="I26" s="49"/>
    </row>
    <row r="27" customFormat="false" ht="24" hidden="false" customHeight="true" outlineLevel="0" collapsed="false">
      <c r="B27" s="50" t="s">
        <v>73</v>
      </c>
      <c r="C27" s="51" t="s">
        <v>74</v>
      </c>
      <c r="D27" s="52" t="s">
        <v>75</v>
      </c>
      <c r="E27" s="53" t="n">
        <f aca="false">SUM(E28:E29)</f>
        <v>140880</v>
      </c>
      <c r="F27" s="53" t="n">
        <f aca="false">SUM(F28:F29)</f>
        <v>0</v>
      </c>
      <c r="G27" s="53" t="n">
        <f aca="false">SUM(G28:G29)</f>
        <v>0</v>
      </c>
      <c r="H27" s="54" t="n">
        <f aca="false">SUM(H28:H29)</f>
        <v>140880</v>
      </c>
      <c r="I27" s="49"/>
    </row>
    <row r="28" customFormat="false" ht="21" hidden="false" customHeight="true" outlineLevel="0" collapsed="false">
      <c r="B28" s="68" t="s">
        <v>76</v>
      </c>
      <c r="C28" s="63" t="s">
        <v>74</v>
      </c>
      <c r="D28" s="69" t="s">
        <v>77</v>
      </c>
      <c r="E28" s="70" t="n">
        <v>140880</v>
      </c>
      <c r="F28" s="65"/>
      <c r="G28" s="70"/>
      <c r="H28" s="67" t="n">
        <f aca="false">SUM(E28:G28)</f>
        <v>140880</v>
      </c>
      <c r="I28" s="49"/>
    </row>
    <row r="29" customFormat="false" ht="11.25" hidden="true" customHeight="true" outlineLevel="0" collapsed="false">
      <c r="B29" s="62"/>
      <c r="C29" s="63"/>
      <c r="D29" s="64"/>
      <c r="E29" s="66"/>
      <c r="F29" s="65"/>
      <c r="G29" s="66"/>
      <c r="H29" s="67"/>
      <c r="I29" s="49"/>
    </row>
    <row r="30" customFormat="false" ht="24.75" hidden="false" customHeight="true" outlineLevel="0" collapsed="false">
      <c r="B30" s="50" t="s">
        <v>78</v>
      </c>
      <c r="C30" s="51" t="s">
        <v>79</v>
      </c>
      <c r="D30" s="52" t="s">
        <v>80</v>
      </c>
      <c r="E30" s="53" t="n">
        <f aca="false">SUM(E31:E32)</f>
        <v>0</v>
      </c>
      <c r="F30" s="53" t="n">
        <f aca="false">SUM(F31:F32)</f>
        <v>0</v>
      </c>
      <c r="G30" s="53" t="n">
        <f aca="false">SUM(G31:G32)</f>
        <v>0</v>
      </c>
      <c r="H30" s="54" t="n">
        <f aca="false">SUM(H31:H32)</f>
        <v>0</v>
      </c>
      <c r="I30" s="49"/>
    </row>
    <row r="31" customFormat="false" ht="11.25" hidden="false" customHeight="true" outlineLevel="0" collapsed="false">
      <c r="B31" s="55"/>
      <c r="C31" s="51"/>
      <c r="D31" s="56"/>
      <c r="E31" s="58"/>
      <c r="F31" s="58"/>
      <c r="G31" s="58"/>
      <c r="H31" s="59" t="n">
        <f aca="false">SUM(E31:G31)</f>
        <v>0</v>
      </c>
      <c r="I31" s="60"/>
      <c r="J31" s="61"/>
    </row>
    <row r="32" customFormat="false" ht="11.25" hidden="true" customHeight="true" outlineLevel="0" collapsed="false">
      <c r="B32" s="62"/>
      <c r="C32" s="63"/>
      <c r="D32" s="64"/>
      <c r="E32" s="66"/>
      <c r="F32" s="66"/>
      <c r="G32" s="66"/>
      <c r="H32" s="67"/>
      <c r="I32" s="49"/>
    </row>
    <row r="33" customFormat="false" ht="24" hidden="false" customHeight="true" outlineLevel="0" collapsed="false">
      <c r="B33" s="50" t="s">
        <v>81</v>
      </c>
      <c r="C33" s="51" t="s">
        <v>82</v>
      </c>
      <c r="D33" s="52" t="s">
        <v>83</v>
      </c>
      <c r="E33" s="53" t="n">
        <f aca="false">SUM(E34:E35)</f>
        <v>0</v>
      </c>
      <c r="F33" s="53" t="n">
        <f aca="false">SUM(F34:F35)</f>
        <v>0</v>
      </c>
      <c r="G33" s="53" t="n">
        <f aca="false">SUM(G34:G35)</f>
        <v>0</v>
      </c>
      <c r="H33" s="54" t="n">
        <f aca="false">SUM(H34:H35)</f>
        <v>0</v>
      </c>
      <c r="I33" s="49"/>
    </row>
    <row r="34" customFormat="false" ht="11.25" hidden="false" customHeight="true" outlineLevel="0" collapsed="false">
      <c r="B34" s="55"/>
      <c r="C34" s="51"/>
      <c r="D34" s="56"/>
      <c r="E34" s="58"/>
      <c r="F34" s="58"/>
      <c r="G34" s="58"/>
      <c r="H34" s="59" t="n">
        <f aca="false">SUM(E34:G34)</f>
        <v>0</v>
      </c>
      <c r="I34" s="60"/>
      <c r="J34" s="61"/>
    </row>
    <row r="35" customFormat="false" ht="0.75" hidden="false" customHeight="true" outlineLevel="0" collapsed="false">
      <c r="B35" s="71"/>
      <c r="C35" s="72"/>
      <c r="D35" s="73"/>
      <c r="E35" s="74"/>
      <c r="F35" s="74"/>
      <c r="G35" s="74"/>
      <c r="H35" s="75"/>
      <c r="I35" s="49"/>
    </row>
    <row r="36" customFormat="false" ht="12" hidden="false" customHeight="true" outlineLevel="0" collapsed="false">
      <c r="B36" s="76"/>
      <c r="C36" s="77"/>
      <c r="D36" s="77"/>
      <c r="E36" s="77"/>
      <c r="F36" s="77"/>
      <c r="G36" s="77"/>
      <c r="H36" s="77" t="s">
        <v>84</v>
      </c>
      <c r="J36" s="78" t="s">
        <v>85</v>
      </c>
    </row>
    <row r="37" customFormat="false" ht="12" hidden="false" customHeight="true" outlineLevel="0" collapsed="false">
      <c r="B37" s="24"/>
      <c r="C37" s="25" t="s">
        <v>38</v>
      </c>
      <c r="D37" s="26" t="s">
        <v>39</v>
      </c>
      <c r="E37" s="27" t="s">
        <v>40</v>
      </c>
      <c r="F37" s="27" t="s">
        <v>41</v>
      </c>
      <c r="G37" s="28" t="s">
        <v>42</v>
      </c>
      <c r="H37" s="29"/>
      <c r="J37" s="78" t="s">
        <v>86</v>
      </c>
    </row>
    <row r="38" customFormat="false" ht="12" hidden="false" customHeight="true" outlineLevel="0" collapsed="false">
      <c r="B38" s="30" t="s">
        <v>44</v>
      </c>
      <c r="C38" s="31" t="s">
        <v>45</v>
      </c>
      <c r="D38" s="26"/>
      <c r="E38" s="32" t="s">
        <v>46</v>
      </c>
      <c r="F38" s="32" t="s">
        <v>47</v>
      </c>
      <c r="G38" s="33" t="s">
        <v>48</v>
      </c>
      <c r="H38" s="34" t="s">
        <v>49</v>
      </c>
      <c r="J38" s="78" t="s">
        <v>87</v>
      </c>
    </row>
    <row r="39" customFormat="false" ht="12" hidden="false" customHeight="true" outlineLevel="0" collapsed="false">
      <c r="B39" s="35"/>
      <c r="C39" s="36" t="s">
        <v>51</v>
      </c>
      <c r="D39" s="26"/>
      <c r="E39" s="37" t="s">
        <v>52</v>
      </c>
      <c r="F39" s="37" t="s">
        <v>53</v>
      </c>
      <c r="G39" s="38" t="s">
        <v>54</v>
      </c>
      <c r="H39" s="39"/>
      <c r="J39" s="78" t="s">
        <v>88</v>
      </c>
    </row>
    <row r="40" customFormat="false" ht="12" hidden="false" customHeight="true" outlineLevel="0" collapsed="false">
      <c r="B40" s="40" t="n">
        <v>1</v>
      </c>
      <c r="C40" s="41" t="n">
        <v>2</v>
      </c>
      <c r="D40" s="41" t="n">
        <v>3</v>
      </c>
      <c r="E40" s="41" t="n">
        <v>4</v>
      </c>
      <c r="F40" s="41" t="n">
        <v>5</v>
      </c>
      <c r="G40" s="42" t="s">
        <v>56</v>
      </c>
      <c r="H40" s="43" t="s">
        <v>57</v>
      </c>
    </row>
    <row r="41" customFormat="false" ht="24" hidden="false" customHeight="true" outlineLevel="0" collapsed="false">
      <c r="B41" s="79" t="s">
        <v>89</v>
      </c>
      <c r="C41" s="45" t="s">
        <v>61</v>
      </c>
      <c r="D41" s="46" t="s">
        <v>90</v>
      </c>
      <c r="E41" s="80" t="n">
        <f aca="false">SUM(E42:E43)</f>
        <v>0</v>
      </c>
      <c r="F41" s="80" t="n">
        <f aca="false">SUM(F42:F43)</f>
        <v>0</v>
      </c>
      <c r="G41" s="80" t="n">
        <f aca="false">SUM(G42:G43)</f>
        <v>0</v>
      </c>
      <c r="H41" s="81" t="n">
        <f aca="false">SUM(H42:H43)</f>
        <v>0</v>
      </c>
      <c r="I41" s="49"/>
    </row>
    <row r="42" customFormat="false" ht="11.25" hidden="false" customHeight="true" outlineLevel="0" collapsed="false">
      <c r="B42" s="55"/>
      <c r="C42" s="51"/>
      <c r="D42" s="56"/>
      <c r="E42" s="58"/>
      <c r="F42" s="58"/>
      <c r="G42" s="58"/>
      <c r="H42" s="59" t="n">
        <f aca="false">SUM(E42:G42)</f>
        <v>0</v>
      </c>
      <c r="I42" s="60"/>
      <c r="J42" s="61"/>
    </row>
    <row r="43" customFormat="false" ht="11.25" hidden="true" customHeight="true" outlineLevel="0" collapsed="false">
      <c r="B43" s="62"/>
      <c r="C43" s="63"/>
      <c r="D43" s="64"/>
      <c r="E43" s="66"/>
      <c r="F43" s="66"/>
      <c r="G43" s="66"/>
      <c r="H43" s="67"/>
      <c r="I43" s="49"/>
    </row>
    <row r="44" customFormat="false" ht="36" hidden="false" customHeight="true" outlineLevel="0" collapsed="false">
      <c r="B44" s="50" t="s">
        <v>91</v>
      </c>
      <c r="C44" s="51" t="s">
        <v>92</v>
      </c>
      <c r="D44" s="52" t="s">
        <v>93</v>
      </c>
      <c r="E44" s="53" t="n">
        <f aca="false">SUM(E45:E46)</f>
        <v>0</v>
      </c>
      <c r="F44" s="53" t="n">
        <f aca="false">SUM(F45:F46)</f>
        <v>0</v>
      </c>
      <c r="G44" s="53" t="n">
        <f aca="false">SUM(G45:G46)</f>
        <v>15490</v>
      </c>
      <c r="H44" s="54" t="n">
        <f aca="false">SUM(H45:H46)</f>
        <v>15490</v>
      </c>
      <c r="I44" s="49"/>
    </row>
    <row r="45" customFormat="false" ht="11.25" hidden="false" customHeight="true" outlineLevel="0" collapsed="false">
      <c r="B45" s="68" t="s">
        <v>94</v>
      </c>
      <c r="C45" s="63" t="s">
        <v>92</v>
      </c>
      <c r="D45" s="69" t="s">
        <v>95</v>
      </c>
      <c r="E45" s="70"/>
      <c r="F45" s="70"/>
      <c r="G45" s="70" t="n">
        <v>15490</v>
      </c>
      <c r="H45" s="67" t="n">
        <f aca="false">SUM(E45:G45)</f>
        <v>15490</v>
      </c>
      <c r="I45" s="49"/>
    </row>
    <row r="46" customFormat="false" ht="11.25" hidden="true" customHeight="true" outlineLevel="0" collapsed="false">
      <c r="B46" s="62"/>
      <c r="C46" s="63"/>
      <c r="D46" s="64"/>
      <c r="E46" s="66"/>
      <c r="F46" s="66"/>
      <c r="G46" s="66"/>
      <c r="H46" s="67"/>
      <c r="I46" s="49"/>
    </row>
    <row r="47" customFormat="false" ht="24" hidden="false" customHeight="true" outlineLevel="0" collapsed="false">
      <c r="B47" s="82" t="s">
        <v>96</v>
      </c>
      <c r="C47" s="51" t="s">
        <v>75</v>
      </c>
      <c r="D47" s="52" t="s">
        <v>97</v>
      </c>
      <c r="E47" s="83" t="n">
        <f aca="false">E48+E52+E58+E61+E64+E67+E70+E74+E82</f>
        <v>140880</v>
      </c>
      <c r="F47" s="83" t="n">
        <f aca="false">F48+F52+F58+F61+F64+F67+F70+F74+F82</f>
        <v>13965451.79</v>
      </c>
      <c r="G47" s="83" t="n">
        <f aca="false">G48+G52+G58+G61+G64+G67+G70+G74+G82</f>
        <v>701481.34</v>
      </c>
      <c r="H47" s="84" t="n">
        <f aca="false">H48+H52+H58+H61+H64+H67+H70+H74+H82</f>
        <v>14807813.13</v>
      </c>
      <c r="I47" s="49"/>
    </row>
    <row r="48" customFormat="false" ht="24" hidden="false" customHeight="true" outlineLevel="0" collapsed="false">
      <c r="B48" s="50" t="s">
        <v>98</v>
      </c>
      <c r="C48" s="51" t="s">
        <v>80</v>
      </c>
      <c r="D48" s="52" t="s">
        <v>99</v>
      </c>
      <c r="E48" s="53" t="n">
        <f aca="false">SUM(E49:E51)</f>
        <v>0</v>
      </c>
      <c r="F48" s="53" t="n">
        <f aca="false">SUM(F49:F51)</f>
        <v>6825628.15</v>
      </c>
      <c r="G48" s="53" t="n">
        <f aca="false">SUM(G49:G51)</f>
        <v>50374.37</v>
      </c>
      <c r="H48" s="54" t="n">
        <f aca="false">SUM(H49:H51)</f>
        <v>6876002.52</v>
      </c>
      <c r="I48" s="49"/>
    </row>
    <row r="49" customFormat="false" ht="11.25" hidden="false" customHeight="true" outlineLevel="0" collapsed="false">
      <c r="B49" s="68" t="s">
        <v>100</v>
      </c>
      <c r="C49" s="63" t="s">
        <v>80</v>
      </c>
      <c r="D49" s="69" t="s">
        <v>101</v>
      </c>
      <c r="E49" s="70"/>
      <c r="F49" s="70" t="n">
        <v>5242416.88</v>
      </c>
      <c r="G49" s="70" t="n">
        <v>38690.03</v>
      </c>
      <c r="H49" s="67" t="n">
        <f aca="false">SUM(E49:G49)</f>
        <v>5281106.91</v>
      </c>
      <c r="I49" s="49"/>
    </row>
    <row r="50" customFormat="false" ht="11.25" hidden="false" customHeight="true" outlineLevel="0" collapsed="false">
      <c r="B50" s="68" t="s">
        <v>102</v>
      </c>
      <c r="C50" s="63" t="s">
        <v>80</v>
      </c>
      <c r="D50" s="69" t="s">
        <v>103</v>
      </c>
      <c r="E50" s="70"/>
      <c r="F50" s="70" t="n">
        <v>1583211.27</v>
      </c>
      <c r="G50" s="70" t="n">
        <v>11684.34</v>
      </c>
      <c r="H50" s="67" t="n">
        <f aca="false">SUM(E50:G50)</f>
        <v>1594895.61</v>
      </c>
      <c r="I50" s="49"/>
    </row>
    <row r="51" customFormat="false" ht="12" hidden="true" customHeight="true" outlineLevel="0" collapsed="false">
      <c r="B51" s="62"/>
      <c r="C51" s="63"/>
      <c r="D51" s="64"/>
      <c r="E51" s="66"/>
      <c r="F51" s="66"/>
      <c r="G51" s="66"/>
      <c r="H51" s="67"/>
      <c r="I51" s="49"/>
    </row>
    <row r="52" customFormat="false" ht="24" hidden="false" customHeight="true" outlineLevel="0" collapsed="false">
      <c r="B52" s="50" t="s">
        <v>104</v>
      </c>
      <c r="C52" s="51" t="s">
        <v>83</v>
      </c>
      <c r="D52" s="52" t="s">
        <v>105</v>
      </c>
      <c r="E52" s="53" t="n">
        <f aca="false">SUM(E53:E57)</f>
        <v>140880</v>
      </c>
      <c r="F52" s="53" t="n">
        <f aca="false">SUM(F53:F57)</f>
        <v>2407923.89</v>
      </c>
      <c r="G52" s="53" t="n">
        <f aca="false">SUM(G53:G57)</f>
        <v>0</v>
      </c>
      <c r="H52" s="54" t="n">
        <f aca="false">SUM(H53:H57)</f>
        <v>2548803.89</v>
      </c>
      <c r="I52" s="49"/>
    </row>
    <row r="53" customFormat="false" ht="11.25" hidden="false" customHeight="true" outlineLevel="0" collapsed="false">
      <c r="B53" s="68" t="s">
        <v>106</v>
      </c>
      <c r="C53" s="63" t="s">
        <v>83</v>
      </c>
      <c r="D53" s="69" t="s">
        <v>107</v>
      </c>
      <c r="E53" s="70"/>
      <c r="F53" s="70" t="n">
        <v>61647.29</v>
      </c>
      <c r="G53" s="70"/>
      <c r="H53" s="67" t="n">
        <f aca="false">SUM(E53:G53)</f>
        <v>61647.29</v>
      </c>
      <c r="I53" s="49"/>
    </row>
    <row r="54" customFormat="false" ht="11.25" hidden="false" customHeight="true" outlineLevel="0" collapsed="false">
      <c r="B54" s="68" t="s">
        <v>108</v>
      </c>
      <c r="C54" s="63" t="s">
        <v>83</v>
      </c>
      <c r="D54" s="69" t="s">
        <v>109</v>
      </c>
      <c r="E54" s="70"/>
      <c r="F54" s="70" t="n">
        <v>1811599.82</v>
      </c>
      <c r="G54" s="70"/>
      <c r="H54" s="67" t="n">
        <f aca="false">SUM(E54:G54)</f>
        <v>1811599.82</v>
      </c>
      <c r="I54" s="49"/>
    </row>
    <row r="55" customFormat="false" ht="11.25" hidden="false" customHeight="true" outlineLevel="0" collapsed="false">
      <c r="B55" s="68" t="s">
        <v>110</v>
      </c>
      <c r="C55" s="63" t="s">
        <v>83</v>
      </c>
      <c r="D55" s="69" t="s">
        <v>111</v>
      </c>
      <c r="E55" s="70" t="n">
        <v>80400</v>
      </c>
      <c r="F55" s="70" t="n">
        <v>107146.4</v>
      </c>
      <c r="G55" s="70"/>
      <c r="H55" s="67" t="n">
        <f aca="false">SUM(E55:G55)</f>
        <v>187546.4</v>
      </c>
      <c r="I55" s="49"/>
    </row>
    <row r="56" customFormat="false" ht="11.25" hidden="false" customHeight="true" outlineLevel="0" collapsed="false">
      <c r="B56" s="68" t="s">
        <v>112</v>
      </c>
      <c r="C56" s="63" t="s">
        <v>83</v>
      </c>
      <c r="D56" s="69" t="s">
        <v>113</v>
      </c>
      <c r="E56" s="70" t="n">
        <v>60480</v>
      </c>
      <c r="F56" s="70" t="n">
        <v>427530.38</v>
      </c>
      <c r="G56" s="70"/>
      <c r="H56" s="67" t="n">
        <f aca="false">SUM(E56:G56)</f>
        <v>488010.38</v>
      </c>
      <c r="I56" s="49"/>
    </row>
    <row r="57" customFormat="false" ht="12" hidden="true" customHeight="true" outlineLevel="0" collapsed="false">
      <c r="B57" s="62"/>
      <c r="C57" s="63"/>
      <c r="D57" s="64"/>
      <c r="E57" s="66"/>
      <c r="F57" s="66"/>
      <c r="G57" s="66"/>
      <c r="H57" s="67"/>
      <c r="I57" s="49"/>
    </row>
    <row r="58" customFormat="false" ht="24" hidden="false" customHeight="true" outlineLevel="0" collapsed="false">
      <c r="B58" s="50" t="s">
        <v>114</v>
      </c>
      <c r="C58" s="51" t="s">
        <v>93</v>
      </c>
      <c r="D58" s="52" t="s">
        <v>115</v>
      </c>
      <c r="E58" s="53" t="n">
        <f aca="false">SUM(E59:E60)</f>
        <v>0</v>
      </c>
      <c r="F58" s="53" t="n">
        <f aca="false">SUM(F59:F60)</f>
        <v>0</v>
      </c>
      <c r="G58" s="53" t="n">
        <f aca="false">SUM(G59:G60)</f>
        <v>0</v>
      </c>
      <c r="H58" s="54" t="n">
        <f aca="false">SUM(H59:H60)</f>
        <v>0</v>
      </c>
      <c r="I58" s="49"/>
    </row>
    <row r="59" customFormat="false" ht="11.25" hidden="false" customHeight="true" outlineLevel="0" collapsed="false">
      <c r="B59" s="55"/>
      <c r="C59" s="51"/>
      <c r="D59" s="56"/>
      <c r="E59" s="58"/>
      <c r="F59" s="58"/>
      <c r="G59" s="58"/>
      <c r="H59" s="59" t="n">
        <f aca="false">SUM(E59:G59)</f>
        <v>0</v>
      </c>
      <c r="I59" s="60"/>
      <c r="J59" s="61"/>
    </row>
    <row r="60" customFormat="false" ht="11.25" hidden="true" customHeight="true" outlineLevel="0" collapsed="false">
      <c r="B60" s="62"/>
      <c r="C60" s="63"/>
      <c r="D60" s="64"/>
      <c r="E60" s="66"/>
      <c r="F60" s="66"/>
      <c r="G60" s="66"/>
      <c r="H60" s="67"/>
      <c r="I60" s="49"/>
    </row>
    <row r="61" customFormat="false" ht="24" hidden="false" customHeight="true" outlineLevel="0" collapsed="false">
      <c r="B61" s="50" t="s">
        <v>116</v>
      </c>
      <c r="C61" s="51" t="s">
        <v>99</v>
      </c>
      <c r="D61" s="52" t="s">
        <v>117</v>
      </c>
      <c r="E61" s="53" t="n">
        <f aca="false">SUM(E62:E63)</f>
        <v>0</v>
      </c>
      <c r="F61" s="53" t="n">
        <f aca="false">SUM(F62:F63)</f>
        <v>0</v>
      </c>
      <c r="G61" s="53" t="n">
        <f aca="false">SUM(G62:G63)</f>
        <v>0</v>
      </c>
      <c r="H61" s="54" t="n">
        <f aca="false">SUM(H62:H63)</f>
        <v>0</v>
      </c>
      <c r="I61" s="49"/>
    </row>
    <row r="62" customFormat="false" ht="11.25" hidden="false" customHeight="true" outlineLevel="0" collapsed="false">
      <c r="B62" s="55"/>
      <c r="C62" s="51"/>
      <c r="D62" s="56"/>
      <c r="E62" s="58"/>
      <c r="F62" s="58"/>
      <c r="G62" s="58"/>
      <c r="H62" s="59" t="n">
        <f aca="false">SUM(E62:G62)</f>
        <v>0</v>
      </c>
      <c r="I62" s="60"/>
      <c r="J62" s="61"/>
    </row>
    <row r="63" customFormat="false" ht="11.25" hidden="true" customHeight="true" outlineLevel="0" collapsed="false">
      <c r="B63" s="62"/>
      <c r="C63" s="63"/>
      <c r="D63" s="64"/>
      <c r="E63" s="66"/>
      <c r="F63" s="66"/>
      <c r="G63" s="66"/>
      <c r="H63" s="67"/>
      <c r="I63" s="49"/>
    </row>
    <row r="64" customFormat="false" ht="24" hidden="false" customHeight="true" outlineLevel="0" collapsed="false">
      <c r="B64" s="50" t="s">
        <v>118</v>
      </c>
      <c r="C64" s="51" t="s">
        <v>115</v>
      </c>
      <c r="D64" s="52" t="s">
        <v>119</v>
      </c>
      <c r="E64" s="53" t="n">
        <f aca="false">SUM(E65:E66)</f>
        <v>0</v>
      </c>
      <c r="F64" s="53" t="n">
        <f aca="false">SUM(F65:F66)</f>
        <v>0</v>
      </c>
      <c r="G64" s="53" t="n">
        <f aca="false">SUM(G65:G66)</f>
        <v>0</v>
      </c>
      <c r="H64" s="54" t="n">
        <f aca="false">SUM(H65:H66)</f>
        <v>0</v>
      </c>
      <c r="I64" s="49"/>
    </row>
    <row r="65" customFormat="false" ht="11.25" hidden="false" customHeight="true" outlineLevel="0" collapsed="false">
      <c r="B65" s="55"/>
      <c r="C65" s="51"/>
      <c r="D65" s="56"/>
      <c r="E65" s="58"/>
      <c r="F65" s="58"/>
      <c r="G65" s="58"/>
      <c r="H65" s="59" t="n">
        <f aca="false">SUM(E65:G65)</f>
        <v>0</v>
      </c>
      <c r="I65" s="60"/>
      <c r="J65" s="61"/>
    </row>
    <row r="66" customFormat="false" ht="11.25" hidden="true" customHeight="true" outlineLevel="0" collapsed="false">
      <c r="B66" s="62"/>
      <c r="C66" s="63"/>
      <c r="D66" s="64"/>
      <c r="E66" s="66"/>
      <c r="F66" s="66"/>
      <c r="G66" s="66"/>
      <c r="H66" s="67"/>
      <c r="I66" s="49"/>
    </row>
    <row r="67" customFormat="false" ht="24" hidden="false" customHeight="true" outlineLevel="0" collapsed="false">
      <c r="B67" s="50" t="s">
        <v>120</v>
      </c>
      <c r="C67" s="51" t="s">
        <v>117</v>
      </c>
      <c r="D67" s="52" t="s">
        <v>121</v>
      </c>
      <c r="E67" s="53" t="n">
        <f aca="false">SUM(E68:E69)</f>
        <v>0</v>
      </c>
      <c r="F67" s="53" t="n">
        <f aca="false">SUM(F68:F69)</f>
        <v>20298.12</v>
      </c>
      <c r="G67" s="53" t="n">
        <f aca="false">SUM(G68:G69)</f>
        <v>0</v>
      </c>
      <c r="H67" s="53" t="n">
        <f aca="false">SUM(H68:H69)</f>
        <v>20298.12</v>
      </c>
      <c r="I67" s="85"/>
    </row>
    <row r="68" customFormat="false" ht="11.25" hidden="false" customHeight="true" outlineLevel="0" collapsed="false">
      <c r="B68" s="68" t="s">
        <v>122</v>
      </c>
      <c r="C68" s="63" t="s">
        <v>117</v>
      </c>
      <c r="D68" s="69" t="s">
        <v>123</v>
      </c>
      <c r="E68" s="70"/>
      <c r="F68" s="70" t="n">
        <v>20298.12</v>
      </c>
      <c r="G68" s="70"/>
      <c r="H68" s="67" t="n">
        <f aca="false">SUM(E68:G68)</f>
        <v>20298.12</v>
      </c>
      <c r="I68" s="49"/>
    </row>
    <row r="69" customFormat="false" ht="11.25" hidden="true" customHeight="true" outlineLevel="0" collapsed="false">
      <c r="B69" s="62"/>
      <c r="C69" s="63"/>
      <c r="D69" s="64"/>
      <c r="E69" s="66"/>
      <c r="F69" s="66"/>
      <c r="G69" s="66"/>
      <c r="H69" s="67"/>
      <c r="I69" s="49"/>
    </row>
    <row r="70" customFormat="false" ht="24" hidden="false" customHeight="true" outlineLevel="0" collapsed="false">
      <c r="B70" s="50" t="s">
        <v>124</v>
      </c>
      <c r="C70" s="51" t="s">
        <v>119</v>
      </c>
      <c r="D70" s="52" t="s">
        <v>125</v>
      </c>
      <c r="E70" s="53" t="n">
        <f aca="false">SUM(E71:E73)</f>
        <v>0</v>
      </c>
      <c r="F70" s="53" t="n">
        <f aca="false">SUM(F71:F73)</f>
        <v>3088704.41</v>
      </c>
      <c r="G70" s="53" t="n">
        <f aca="false">SUM(G71:G73)</f>
        <v>651106.97</v>
      </c>
      <c r="H70" s="54" t="n">
        <f aca="false">SUM(H71:H73)</f>
        <v>3739811.38</v>
      </c>
      <c r="I70" s="49"/>
    </row>
    <row r="71" customFormat="false" ht="11.25" hidden="false" customHeight="true" outlineLevel="0" collapsed="false">
      <c r="B71" s="68" t="s">
        <v>126</v>
      </c>
      <c r="C71" s="63" t="s">
        <v>119</v>
      </c>
      <c r="D71" s="69" t="s">
        <v>127</v>
      </c>
      <c r="E71" s="70"/>
      <c r="F71" s="70" t="n">
        <v>2984028.88</v>
      </c>
      <c r="G71" s="70" t="n">
        <v>15490</v>
      </c>
      <c r="H71" s="67" t="n">
        <f aca="false">SUM(E71:G71)</f>
        <v>2999518.88</v>
      </c>
      <c r="I71" s="49"/>
    </row>
    <row r="72" customFormat="false" ht="11.25" hidden="false" customHeight="true" outlineLevel="0" collapsed="false">
      <c r="B72" s="68" t="s">
        <v>128</v>
      </c>
      <c r="C72" s="63" t="s">
        <v>119</v>
      </c>
      <c r="D72" s="69" t="s">
        <v>129</v>
      </c>
      <c r="E72" s="70"/>
      <c r="F72" s="70" t="n">
        <v>104675.53</v>
      </c>
      <c r="G72" s="70" t="n">
        <v>635616.97</v>
      </c>
      <c r="H72" s="67" t="n">
        <f aca="false">SUM(E72:G72)</f>
        <v>740292.5</v>
      </c>
      <c r="I72" s="49"/>
    </row>
    <row r="73" customFormat="false" ht="12" hidden="true" customHeight="true" outlineLevel="0" collapsed="false">
      <c r="B73" s="62"/>
      <c r="C73" s="63"/>
      <c r="D73" s="64"/>
      <c r="E73" s="66"/>
      <c r="F73" s="66"/>
      <c r="G73" s="66"/>
      <c r="H73" s="67"/>
      <c r="I73" s="49"/>
    </row>
    <row r="74" customFormat="false" ht="35.25" hidden="false" customHeight="true" outlineLevel="0" collapsed="false">
      <c r="B74" s="50" t="s">
        <v>130</v>
      </c>
      <c r="C74" s="51" t="s">
        <v>121</v>
      </c>
      <c r="D74" s="52" t="s">
        <v>131</v>
      </c>
      <c r="E74" s="53" t="n">
        <f aca="false">SUM(E75:E76)</f>
        <v>0</v>
      </c>
      <c r="F74" s="53" t="n">
        <f aca="false">SUM(F75:F76)</f>
        <v>0</v>
      </c>
      <c r="G74" s="53" t="n">
        <f aca="false">SUM(G75:G76)</f>
        <v>0</v>
      </c>
      <c r="H74" s="54" t="n">
        <f aca="false">SUM(H75:H76)</f>
        <v>0</v>
      </c>
      <c r="I74" s="49"/>
    </row>
    <row r="75" customFormat="false" ht="11.25" hidden="false" customHeight="true" outlineLevel="0" collapsed="false">
      <c r="B75" s="55"/>
      <c r="C75" s="51"/>
      <c r="D75" s="56"/>
      <c r="E75" s="58"/>
      <c r="F75" s="58"/>
      <c r="G75" s="58"/>
      <c r="H75" s="59" t="n">
        <f aca="false">SUM(E75:G75)</f>
        <v>0</v>
      </c>
      <c r="I75" s="60"/>
      <c r="J75" s="61"/>
    </row>
    <row r="76" customFormat="false" ht="0.75" hidden="false" customHeight="true" outlineLevel="0" collapsed="false">
      <c r="B76" s="62"/>
      <c r="C76" s="72"/>
      <c r="D76" s="73"/>
      <c r="E76" s="74"/>
      <c r="F76" s="74"/>
      <c r="G76" s="74"/>
      <c r="H76" s="75"/>
      <c r="I76" s="49"/>
    </row>
    <row r="77" customFormat="false" ht="12" hidden="false" customHeight="true" outlineLevel="0" collapsed="false">
      <c r="B77" s="76"/>
      <c r="C77" s="77"/>
      <c r="D77" s="77"/>
      <c r="E77" s="77"/>
      <c r="F77" s="77"/>
      <c r="G77" s="77"/>
      <c r="H77" s="77" t="s">
        <v>132</v>
      </c>
    </row>
    <row r="78" customFormat="false" ht="12" hidden="false" customHeight="true" outlineLevel="0" collapsed="false">
      <c r="A78" s="86"/>
      <c r="B78" s="87"/>
      <c r="C78" s="25" t="s">
        <v>38</v>
      </c>
      <c r="D78" s="26" t="s">
        <v>39</v>
      </c>
      <c r="E78" s="27" t="s">
        <v>40</v>
      </c>
      <c r="F78" s="27" t="s">
        <v>41</v>
      </c>
      <c r="G78" s="28" t="s">
        <v>42</v>
      </c>
      <c r="H78" s="29"/>
    </row>
    <row r="79" customFormat="false" ht="12" hidden="false" customHeight="true" outlineLevel="0" collapsed="false">
      <c r="A79" s="86"/>
      <c r="B79" s="31" t="s">
        <v>44</v>
      </c>
      <c r="C79" s="31" t="s">
        <v>45</v>
      </c>
      <c r="D79" s="26"/>
      <c r="E79" s="32" t="s">
        <v>46</v>
      </c>
      <c r="F79" s="32" t="s">
        <v>47</v>
      </c>
      <c r="G79" s="33" t="s">
        <v>48</v>
      </c>
      <c r="H79" s="34" t="s">
        <v>49</v>
      </c>
    </row>
    <row r="80" customFormat="false" ht="12" hidden="false" customHeight="true" outlineLevel="0" collapsed="false">
      <c r="A80" s="86"/>
      <c r="B80" s="88"/>
      <c r="C80" s="36" t="s">
        <v>51</v>
      </c>
      <c r="D80" s="26"/>
      <c r="E80" s="37" t="s">
        <v>52</v>
      </c>
      <c r="F80" s="37" t="s">
        <v>53</v>
      </c>
      <c r="G80" s="38" t="s">
        <v>54</v>
      </c>
      <c r="H80" s="39"/>
    </row>
    <row r="81" customFormat="false" ht="12" hidden="false" customHeight="true" outlineLevel="0" collapsed="false">
      <c r="B81" s="40" t="n">
        <v>1</v>
      </c>
      <c r="C81" s="41" t="n">
        <v>2</v>
      </c>
      <c r="D81" s="41" t="n">
        <v>3</v>
      </c>
      <c r="E81" s="41" t="n">
        <v>4</v>
      </c>
      <c r="F81" s="41" t="n">
        <v>5</v>
      </c>
      <c r="G81" s="42" t="s">
        <v>56</v>
      </c>
      <c r="H81" s="43" t="s">
        <v>57</v>
      </c>
    </row>
    <row r="82" customFormat="false" ht="24" hidden="false" customHeight="true" outlineLevel="0" collapsed="false">
      <c r="B82" s="79" t="s">
        <v>133</v>
      </c>
      <c r="C82" s="45" t="s">
        <v>125</v>
      </c>
      <c r="D82" s="46" t="s">
        <v>134</v>
      </c>
      <c r="E82" s="80" t="n">
        <f aca="false">SUM(E83:E85)</f>
        <v>0</v>
      </c>
      <c r="F82" s="80" t="n">
        <f aca="false">SUM(F83:F85)</f>
        <v>1622897.22</v>
      </c>
      <c r="G82" s="80" t="n">
        <f aca="false">SUM(G83:G85)</f>
        <v>0</v>
      </c>
      <c r="H82" s="81" t="n">
        <f aca="false">SUM(H83:H85)</f>
        <v>1622897.22</v>
      </c>
      <c r="I82" s="49"/>
    </row>
    <row r="83" customFormat="false" ht="11.25" hidden="false" customHeight="true" outlineLevel="0" collapsed="false">
      <c r="B83" s="68" t="s">
        <v>135</v>
      </c>
      <c r="C83" s="63" t="s">
        <v>125</v>
      </c>
      <c r="D83" s="69" t="s">
        <v>136</v>
      </c>
      <c r="E83" s="70"/>
      <c r="F83" s="70" t="n">
        <v>1622891.02</v>
      </c>
      <c r="G83" s="70"/>
      <c r="H83" s="67" t="n">
        <f aca="false">SUM(E83:G83)</f>
        <v>1622891.02</v>
      </c>
      <c r="I83" s="49"/>
    </row>
    <row r="84" customFormat="false" ht="21" hidden="false" customHeight="true" outlineLevel="0" collapsed="false">
      <c r="B84" s="68" t="s">
        <v>137</v>
      </c>
      <c r="C84" s="63" t="s">
        <v>125</v>
      </c>
      <c r="D84" s="69" t="s">
        <v>138</v>
      </c>
      <c r="E84" s="70"/>
      <c r="F84" s="70" t="n">
        <v>6.2</v>
      </c>
      <c r="G84" s="70"/>
      <c r="H84" s="67" t="n">
        <f aca="false">SUM(E84:G84)</f>
        <v>6.2</v>
      </c>
      <c r="I84" s="49"/>
    </row>
    <row r="85" customFormat="false" ht="12" hidden="true" customHeight="true" outlineLevel="0" collapsed="false">
      <c r="B85" s="68"/>
      <c r="C85" s="63"/>
      <c r="D85" s="64"/>
      <c r="E85" s="66"/>
      <c r="F85" s="66"/>
      <c r="G85" s="66"/>
      <c r="H85" s="67"/>
      <c r="I85" s="49"/>
    </row>
    <row r="86" customFormat="false" ht="15" hidden="false" customHeight="true" outlineLevel="0" collapsed="false">
      <c r="B86" s="89" t="s">
        <v>139</v>
      </c>
      <c r="C86" s="51" t="s">
        <v>140</v>
      </c>
      <c r="D86" s="52"/>
      <c r="E86" s="53" t="n">
        <f aca="false">E89+E124</f>
        <v>0</v>
      </c>
      <c r="F86" s="53" t="n">
        <f aca="false">F89+F124</f>
        <v>-2540807.39</v>
      </c>
      <c r="G86" s="53" t="n">
        <f aca="false">G89+G124</f>
        <v>-4524.08999999997</v>
      </c>
      <c r="H86" s="54" t="n">
        <f aca="false">H89+H124</f>
        <v>-2545331.48</v>
      </c>
      <c r="I86" s="49"/>
    </row>
    <row r="87" customFormat="false" ht="15" hidden="false" customHeight="true" outlineLevel="0" collapsed="false">
      <c r="B87" s="50" t="s">
        <v>141</v>
      </c>
      <c r="C87" s="51" t="s">
        <v>142</v>
      </c>
      <c r="D87" s="52"/>
      <c r="E87" s="90" t="n">
        <f aca="false">E17-E47</f>
        <v>0</v>
      </c>
      <c r="F87" s="90" t="n">
        <f aca="false">F17-F47</f>
        <v>-2540807.39</v>
      </c>
      <c r="G87" s="90" t="n">
        <f aca="false">G17-G47</f>
        <v>-4524.08999999997</v>
      </c>
      <c r="H87" s="91" t="n">
        <f aca="false">H17-H47</f>
        <v>-2545331.48</v>
      </c>
      <c r="I87" s="49"/>
    </row>
    <row r="88" customFormat="false" ht="15" hidden="false" customHeight="true" outlineLevel="0" collapsed="false">
      <c r="B88" s="50" t="s">
        <v>143</v>
      </c>
      <c r="C88" s="51" t="s">
        <v>144</v>
      </c>
      <c r="D88" s="52"/>
      <c r="E88" s="70"/>
      <c r="F88" s="70"/>
      <c r="G88" s="70"/>
      <c r="H88" s="67" t="n">
        <f aca="false">SUM(E88:G88)</f>
        <v>0</v>
      </c>
      <c r="I88" s="49"/>
    </row>
    <row r="89" customFormat="false" ht="22.5" hidden="false" customHeight="true" outlineLevel="0" collapsed="false">
      <c r="B89" s="89" t="s">
        <v>145</v>
      </c>
      <c r="C89" s="51" t="s">
        <v>146</v>
      </c>
      <c r="D89" s="52"/>
      <c r="E89" s="83" t="n">
        <f aca="false">E90+E93+E96+E99+E106+E109+E112+E123+E120</f>
        <v>0</v>
      </c>
      <c r="F89" s="83" t="n">
        <f aca="false">F90+F93+F96+F99+F106+F109+F112+F123+F120</f>
        <v>-3945814.39</v>
      </c>
      <c r="G89" s="83" t="n">
        <f aca="false">G90+G93+G96+G99+G106+G109+G112+G123+G120</f>
        <v>20910.26</v>
      </c>
      <c r="H89" s="84" t="n">
        <f aca="false">H90+H93+H96+H99+H106+H109+H112+H123+H120</f>
        <v>-3924904.13</v>
      </c>
      <c r="I89" s="49"/>
    </row>
    <row r="90" customFormat="false" ht="15" hidden="false" customHeight="true" outlineLevel="0" collapsed="false">
      <c r="B90" s="50" t="s">
        <v>147</v>
      </c>
      <c r="C90" s="51" t="s">
        <v>148</v>
      </c>
      <c r="D90" s="52"/>
      <c r="E90" s="53" t="n">
        <f aca="false">E91-E92</f>
        <v>0</v>
      </c>
      <c r="F90" s="53" t="n">
        <f aca="false">F91-F92</f>
        <v>-2883578.88</v>
      </c>
      <c r="G90" s="53" t="n">
        <f aca="false">G91-G92</f>
        <v>0</v>
      </c>
      <c r="H90" s="54" t="n">
        <f aca="false">H91-H92</f>
        <v>-2883578.88</v>
      </c>
      <c r="I90" s="49"/>
    </row>
    <row r="91" customFormat="false" ht="22.5" hidden="false" customHeight="true" outlineLevel="0" collapsed="false">
      <c r="B91" s="92" t="s">
        <v>149</v>
      </c>
      <c r="C91" s="51" t="s">
        <v>150</v>
      </c>
      <c r="D91" s="52" t="s">
        <v>146</v>
      </c>
      <c r="E91" s="70"/>
      <c r="F91" s="70" t="n">
        <v>100450</v>
      </c>
      <c r="G91" s="70" t="n">
        <v>15490</v>
      </c>
      <c r="H91" s="67" t="n">
        <f aca="false">SUM(E91:G91)</f>
        <v>115940</v>
      </c>
      <c r="I91" s="49"/>
    </row>
    <row r="92" customFormat="false" ht="11.25" hidden="false" customHeight="true" outlineLevel="0" collapsed="false">
      <c r="B92" s="92" t="s">
        <v>151</v>
      </c>
      <c r="C92" s="51" t="s">
        <v>152</v>
      </c>
      <c r="D92" s="52" t="s">
        <v>153</v>
      </c>
      <c r="E92" s="70"/>
      <c r="F92" s="70" t="n">
        <v>2984028.88</v>
      </c>
      <c r="G92" s="70" t="n">
        <v>15490</v>
      </c>
      <c r="H92" s="67" t="n">
        <f aca="false">SUM(E92:G92)</f>
        <v>2999518.88</v>
      </c>
      <c r="I92" s="49"/>
    </row>
    <row r="93" customFormat="false" ht="12.75" hidden="false" customHeight="true" outlineLevel="0" collapsed="false">
      <c r="B93" s="50" t="s">
        <v>154</v>
      </c>
      <c r="C93" s="51" t="s">
        <v>155</v>
      </c>
      <c r="D93" s="52"/>
      <c r="E93" s="53" t="n">
        <f aca="false">E94-E95</f>
        <v>0</v>
      </c>
      <c r="F93" s="53" t="n">
        <f aca="false">F94-F95</f>
        <v>0</v>
      </c>
      <c r="G93" s="53" t="n">
        <f aca="false">G94-G95</f>
        <v>0</v>
      </c>
      <c r="H93" s="54" t="n">
        <f aca="false">H94-H95</f>
        <v>0</v>
      </c>
      <c r="I93" s="49"/>
    </row>
    <row r="94" customFormat="false" ht="22.5" hidden="false" customHeight="true" outlineLevel="0" collapsed="false">
      <c r="B94" s="92" t="s">
        <v>156</v>
      </c>
      <c r="C94" s="51" t="s">
        <v>157</v>
      </c>
      <c r="D94" s="52" t="s">
        <v>148</v>
      </c>
      <c r="E94" s="70"/>
      <c r="F94" s="70"/>
      <c r="G94" s="70"/>
      <c r="H94" s="67" t="n">
        <f aca="false">SUM(E94:G94)</f>
        <v>0</v>
      </c>
      <c r="I94" s="49"/>
    </row>
    <row r="95" customFormat="false" ht="11.25" hidden="false" customHeight="true" outlineLevel="0" collapsed="false">
      <c r="B95" s="92" t="s">
        <v>158</v>
      </c>
      <c r="C95" s="51" t="s">
        <v>159</v>
      </c>
      <c r="D95" s="52" t="s">
        <v>160</v>
      </c>
      <c r="E95" s="70"/>
      <c r="F95" s="70"/>
      <c r="G95" s="70"/>
      <c r="H95" s="67" t="n">
        <f aca="false">SUM(E95:G95)</f>
        <v>0</v>
      </c>
      <c r="I95" s="49"/>
    </row>
    <row r="96" customFormat="false" ht="12.75" hidden="false" customHeight="true" outlineLevel="0" collapsed="false">
      <c r="B96" s="50" t="s">
        <v>161</v>
      </c>
      <c r="C96" s="51" t="s">
        <v>162</v>
      </c>
      <c r="D96" s="52"/>
      <c r="E96" s="53" t="n">
        <f aca="false">E97-E98</f>
        <v>0</v>
      </c>
      <c r="F96" s="53" t="n">
        <f aca="false">F97-F98</f>
        <v>-1063448.75</v>
      </c>
      <c r="G96" s="53" t="n">
        <f aca="false">G97-G98</f>
        <v>0</v>
      </c>
      <c r="H96" s="54" t="n">
        <f aca="false">H97-H98</f>
        <v>-1063448.75</v>
      </c>
      <c r="I96" s="49"/>
    </row>
    <row r="97" customFormat="false" ht="22.5" hidden="false" customHeight="true" outlineLevel="0" collapsed="false">
      <c r="B97" s="92" t="s">
        <v>163</v>
      </c>
      <c r="C97" s="51" t="s">
        <v>164</v>
      </c>
      <c r="D97" s="52" t="s">
        <v>155</v>
      </c>
      <c r="E97" s="70"/>
      <c r="F97" s="70" t="n">
        <v>-1063448.75</v>
      </c>
      <c r="G97" s="70"/>
      <c r="H97" s="67" t="n">
        <f aca="false">SUM(E97:G97)</f>
        <v>-1063448.75</v>
      </c>
      <c r="I97" s="49"/>
    </row>
    <row r="98" customFormat="false" ht="11.25" hidden="false" customHeight="true" outlineLevel="0" collapsed="false">
      <c r="B98" s="92" t="s">
        <v>165</v>
      </c>
      <c r="C98" s="51" t="s">
        <v>166</v>
      </c>
      <c r="D98" s="52" t="s">
        <v>167</v>
      </c>
      <c r="E98" s="70"/>
      <c r="F98" s="70"/>
      <c r="G98" s="70"/>
      <c r="H98" s="67" t="n">
        <f aca="false">SUM(E98:G98)</f>
        <v>0</v>
      </c>
      <c r="I98" s="49"/>
    </row>
    <row r="99" customFormat="false" ht="12.75" hidden="false" customHeight="true" outlineLevel="0" collapsed="false">
      <c r="B99" s="50" t="s">
        <v>168</v>
      </c>
      <c r="C99" s="51" t="s">
        <v>169</v>
      </c>
      <c r="D99" s="52"/>
      <c r="E99" s="53" t="n">
        <f aca="false">E100-E103</f>
        <v>0</v>
      </c>
      <c r="F99" s="53" t="n">
        <f aca="false">F100-F103</f>
        <v>1213.24000000001</v>
      </c>
      <c r="G99" s="53" t="n">
        <f aca="false">G100-G103</f>
        <v>20910.26</v>
      </c>
      <c r="H99" s="54" t="n">
        <f aca="false">H100-H103</f>
        <v>22123.5</v>
      </c>
      <c r="I99" s="49"/>
    </row>
    <row r="100" customFormat="false" ht="33.75" hidden="false" customHeight="true" outlineLevel="0" collapsed="false">
      <c r="B100" s="92" t="s">
        <v>170</v>
      </c>
      <c r="C100" s="51" t="s">
        <v>171</v>
      </c>
      <c r="D100" s="52" t="s">
        <v>172</v>
      </c>
      <c r="E100" s="70"/>
      <c r="F100" s="70" t="n">
        <v>105888.77</v>
      </c>
      <c r="G100" s="70" t="n">
        <v>656527.23</v>
      </c>
      <c r="H100" s="67" t="n">
        <f aca="false">SUM(E100:G100)</f>
        <v>762416</v>
      </c>
      <c r="I100" s="49"/>
    </row>
    <row r="101" customFormat="false" ht="11.25" hidden="false" customHeight="true" outlineLevel="0" collapsed="false">
      <c r="B101" s="55"/>
      <c r="C101" s="51"/>
      <c r="D101" s="56"/>
      <c r="E101" s="58"/>
      <c r="F101" s="58"/>
      <c r="G101" s="58"/>
      <c r="H101" s="59" t="n">
        <f aca="false">SUM(E101:G101)</f>
        <v>0</v>
      </c>
      <c r="I101" s="60"/>
      <c r="J101" s="61"/>
    </row>
    <row r="102" customFormat="false" ht="11.25" hidden="true" customHeight="true" outlineLevel="0" collapsed="false">
      <c r="B102" s="68"/>
      <c r="C102" s="63"/>
      <c r="D102" s="64"/>
      <c r="E102" s="66"/>
      <c r="F102" s="66"/>
      <c r="G102" s="66"/>
      <c r="H102" s="67"/>
      <c r="I102" s="49"/>
    </row>
    <row r="103" customFormat="false" ht="22.5" hidden="false" customHeight="true" outlineLevel="0" collapsed="false">
      <c r="B103" s="92" t="s">
        <v>173</v>
      </c>
      <c r="C103" s="51" t="s">
        <v>174</v>
      </c>
      <c r="D103" s="52" t="s">
        <v>175</v>
      </c>
      <c r="E103" s="70"/>
      <c r="F103" s="70" t="n">
        <v>104675.53</v>
      </c>
      <c r="G103" s="70" t="n">
        <v>635616.97</v>
      </c>
      <c r="H103" s="67" t="n">
        <f aca="false">SUM(E103:G103)</f>
        <v>740292.5</v>
      </c>
      <c r="I103" s="49"/>
    </row>
    <row r="104" customFormat="false" ht="11.25" hidden="false" customHeight="true" outlineLevel="0" collapsed="false">
      <c r="B104" s="55"/>
      <c r="C104" s="51"/>
      <c r="D104" s="56"/>
      <c r="E104" s="58"/>
      <c r="F104" s="58"/>
      <c r="G104" s="58"/>
      <c r="H104" s="59" t="n">
        <f aca="false">SUM(E104:G104)</f>
        <v>0</v>
      </c>
      <c r="I104" s="60"/>
      <c r="J104" s="61"/>
    </row>
    <row r="105" customFormat="false" ht="11.25" hidden="true" customHeight="true" outlineLevel="0" collapsed="false">
      <c r="B105" s="68"/>
      <c r="C105" s="63"/>
      <c r="D105" s="64"/>
      <c r="E105" s="66"/>
      <c r="F105" s="66"/>
      <c r="G105" s="66"/>
      <c r="H105" s="67"/>
      <c r="I105" s="49"/>
    </row>
    <row r="106" customFormat="false" ht="12.75" hidden="false" customHeight="true" outlineLevel="0" collapsed="false">
      <c r="B106" s="50" t="s">
        <v>176</v>
      </c>
      <c r="C106" s="51" t="s">
        <v>177</v>
      </c>
      <c r="D106" s="52"/>
      <c r="E106" s="53" t="n">
        <f aca="false">E107-E108</f>
        <v>0</v>
      </c>
      <c r="F106" s="53" t="n">
        <f aca="false">F107-F108</f>
        <v>0</v>
      </c>
      <c r="G106" s="53" t="n">
        <f aca="false">G107-G108</f>
        <v>0</v>
      </c>
      <c r="H106" s="54" t="n">
        <f aca="false">H107-H108</f>
        <v>0</v>
      </c>
      <c r="I106" s="49"/>
    </row>
    <row r="107" customFormat="false" ht="22.5" hidden="false" customHeight="true" outlineLevel="0" collapsed="false">
      <c r="B107" s="92" t="s">
        <v>178</v>
      </c>
      <c r="C107" s="51" t="s">
        <v>179</v>
      </c>
      <c r="D107" s="52" t="s">
        <v>180</v>
      </c>
      <c r="E107" s="70"/>
      <c r="F107" s="70"/>
      <c r="G107" s="70"/>
      <c r="H107" s="67" t="n">
        <f aca="false">SUM(E107:G107)</f>
        <v>0</v>
      </c>
      <c r="I107" s="49"/>
    </row>
    <row r="108" customFormat="false" ht="11.25" hidden="false" customHeight="true" outlineLevel="0" collapsed="false">
      <c r="B108" s="92" t="s">
        <v>181</v>
      </c>
      <c r="C108" s="51" t="s">
        <v>182</v>
      </c>
      <c r="D108" s="52" t="s">
        <v>183</v>
      </c>
      <c r="E108" s="70"/>
      <c r="F108" s="70"/>
      <c r="G108" s="70"/>
      <c r="H108" s="67" t="n">
        <f aca="false">SUM(E108:G108)</f>
        <v>0</v>
      </c>
      <c r="I108" s="49"/>
    </row>
    <row r="109" customFormat="false" ht="12.75" hidden="false" customHeight="true" outlineLevel="0" collapsed="false">
      <c r="B109" s="50" t="s">
        <v>184</v>
      </c>
      <c r="C109" s="51" t="s">
        <v>185</v>
      </c>
      <c r="D109" s="52"/>
      <c r="E109" s="93" t="n">
        <f aca="false">E110-E111</f>
        <v>0</v>
      </c>
      <c r="F109" s="93" t="n">
        <f aca="false">F110-F111</f>
        <v>0</v>
      </c>
      <c r="G109" s="93" t="n">
        <f aca="false">G110-G111</f>
        <v>0</v>
      </c>
      <c r="H109" s="54" t="n">
        <f aca="false">H110-H111</f>
        <v>0</v>
      </c>
      <c r="I109" s="49"/>
    </row>
    <row r="110" customFormat="false" ht="22.5" hidden="false" customHeight="true" outlineLevel="0" collapsed="false">
      <c r="B110" s="92" t="s">
        <v>186</v>
      </c>
      <c r="C110" s="51" t="s">
        <v>187</v>
      </c>
      <c r="D110" s="52" t="s">
        <v>169</v>
      </c>
      <c r="E110" s="70"/>
      <c r="F110" s="70"/>
      <c r="G110" s="70"/>
      <c r="H110" s="67" t="n">
        <f aca="false">SUM(E110:G110)</f>
        <v>0</v>
      </c>
      <c r="I110" s="49"/>
    </row>
    <row r="111" customFormat="false" ht="11.25" hidden="false" customHeight="true" outlineLevel="0" collapsed="false">
      <c r="B111" s="92" t="s">
        <v>188</v>
      </c>
      <c r="C111" s="51" t="s">
        <v>189</v>
      </c>
      <c r="D111" s="52" t="s">
        <v>190</v>
      </c>
      <c r="E111" s="70"/>
      <c r="F111" s="70"/>
      <c r="G111" s="70"/>
      <c r="H111" s="67" t="n">
        <f aca="false">SUM(E111:G111)</f>
        <v>0</v>
      </c>
      <c r="I111" s="49"/>
    </row>
    <row r="112" customFormat="false" ht="24.75" hidden="false" customHeight="true" outlineLevel="0" collapsed="false">
      <c r="B112" s="50" t="s">
        <v>191</v>
      </c>
      <c r="C112" s="94" t="s">
        <v>192</v>
      </c>
      <c r="D112" s="95"/>
      <c r="E112" s="96" t="n">
        <f aca="false">E118-E119</f>
        <v>0</v>
      </c>
      <c r="F112" s="96" t="n">
        <f aca="false">F118-F119</f>
        <v>0</v>
      </c>
      <c r="G112" s="96" t="n">
        <f aca="false">G118-G119</f>
        <v>0</v>
      </c>
      <c r="H112" s="97" t="n">
        <f aca="false">H118-H119</f>
        <v>0</v>
      </c>
      <c r="I112" s="49"/>
    </row>
    <row r="113" customFormat="false" ht="11.25" hidden="false" customHeight="true" outlineLevel="0" collapsed="false">
      <c r="B113" s="76"/>
      <c r="C113" s="77"/>
      <c r="D113" s="77"/>
      <c r="E113" s="77"/>
      <c r="F113" s="77"/>
      <c r="G113" s="77"/>
      <c r="H113" s="98" t="s">
        <v>193</v>
      </c>
    </row>
    <row r="114" customFormat="false" ht="12" hidden="false" customHeight="true" outlineLevel="0" collapsed="false">
      <c r="A114" s="86"/>
      <c r="B114" s="87"/>
      <c r="C114" s="25" t="s">
        <v>38</v>
      </c>
      <c r="D114" s="26" t="s">
        <v>39</v>
      </c>
      <c r="E114" s="27" t="s">
        <v>40</v>
      </c>
      <c r="F114" s="27" t="s">
        <v>41</v>
      </c>
      <c r="G114" s="28" t="s">
        <v>42</v>
      </c>
      <c r="H114" s="29"/>
    </row>
    <row r="115" customFormat="false" ht="12" hidden="false" customHeight="true" outlineLevel="0" collapsed="false">
      <c r="A115" s="86"/>
      <c r="B115" s="31" t="s">
        <v>44</v>
      </c>
      <c r="C115" s="31" t="s">
        <v>45</v>
      </c>
      <c r="D115" s="26"/>
      <c r="E115" s="32" t="s">
        <v>46</v>
      </c>
      <c r="F115" s="32" t="s">
        <v>47</v>
      </c>
      <c r="G115" s="33" t="s">
        <v>48</v>
      </c>
      <c r="H115" s="34" t="s">
        <v>49</v>
      </c>
    </row>
    <row r="116" customFormat="false" ht="12" hidden="false" customHeight="true" outlineLevel="0" collapsed="false">
      <c r="A116" s="86"/>
      <c r="B116" s="88"/>
      <c r="C116" s="36" t="s">
        <v>51</v>
      </c>
      <c r="D116" s="26"/>
      <c r="E116" s="37" t="s">
        <v>52</v>
      </c>
      <c r="F116" s="37" t="s">
        <v>53</v>
      </c>
      <c r="G116" s="38" t="s">
        <v>54</v>
      </c>
      <c r="H116" s="39"/>
    </row>
    <row r="117" customFormat="false" ht="12" hidden="false" customHeight="true" outlineLevel="0" collapsed="false">
      <c r="B117" s="40" t="n">
        <v>1</v>
      </c>
      <c r="C117" s="41" t="n">
        <v>2</v>
      </c>
      <c r="D117" s="41" t="n">
        <v>3</v>
      </c>
      <c r="E117" s="41" t="n">
        <v>4</v>
      </c>
      <c r="F117" s="41" t="n">
        <v>5</v>
      </c>
      <c r="G117" s="42" t="s">
        <v>56</v>
      </c>
      <c r="H117" s="43" t="s">
        <v>57</v>
      </c>
    </row>
    <row r="118" customFormat="false" ht="22.5" hidden="false" customHeight="true" outlineLevel="0" collapsed="false">
      <c r="B118" s="99" t="s">
        <v>194</v>
      </c>
      <c r="C118" s="45" t="s">
        <v>195</v>
      </c>
      <c r="D118" s="46" t="s">
        <v>196</v>
      </c>
      <c r="E118" s="100"/>
      <c r="F118" s="100"/>
      <c r="G118" s="100"/>
      <c r="H118" s="101" t="n">
        <f aca="false">SUM(E118:G118)</f>
        <v>0</v>
      </c>
      <c r="I118" s="49"/>
    </row>
    <row r="119" customFormat="false" ht="11.25" hidden="false" customHeight="true" outlineLevel="0" collapsed="false">
      <c r="B119" s="92" t="s">
        <v>197</v>
      </c>
      <c r="C119" s="51" t="s">
        <v>198</v>
      </c>
      <c r="D119" s="52" t="s">
        <v>199</v>
      </c>
      <c r="E119" s="70"/>
      <c r="F119" s="70"/>
      <c r="G119" s="70"/>
      <c r="H119" s="67" t="n">
        <f aca="false">SUM(E119:G119)</f>
        <v>0</v>
      </c>
      <c r="I119" s="49"/>
    </row>
    <row r="120" customFormat="false" ht="12.75" hidden="false" customHeight="true" outlineLevel="0" collapsed="false">
      <c r="B120" s="50" t="s">
        <v>200</v>
      </c>
      <c r="C120" s="51" t="s">
        <v>201</v>
      </c>
      <c r="D120" s="52"/>
      <c r="E120" s="93" t="n">
        <f aca="false">E121-E122</f>
        <v>0</v>
      </c>
      <c r="F120" s="93" t="n">
        <f aca="false">F121-F122</f>
        <v>0</v>
      </c>
      <c r="G120" s="93" t="n">
        <f aca="false">G121-G122</f>
        <v>0</v>
      </c>
      <c r="H120" s="54" t="n">
        <f aca="false">H121-H122</f>
        <v>0</v>
      </c>
      <c r="I120" s="49"/>
    </row>
    <row r="121" customFormat="false" ht="22.5" hidden="false" customHeight="true" outlineLevel="0" collapsed="false">
      <c r="B121" s="92" t="s">
        <v>194</v>
      </c>
      <c r="C121" s="51" t="s">
        <v>202</v>
      </c>
      <c r="D121" s="52" t="s">
        <v>199</v>
      </c>
      <c r="E121" s="70"/>
      <c r="F121" s="70"/>
      <c r="G121" s="70"/>
      <c r="H121" s="67" t="n">
        <f aca="false">SUM(E121:G121)</f>
        <v>0</v>
      </c>
      <c r="I121" s="49"/>
    </row>
    <row r="122" customFormat="false" ht="11.25" hidden="false" customHeight="true" outlineLevel="0" collapsed="false">
      <c r="B122" s="92" t="s">
        <v>197</v>
      </c>
      <c r="C122" s="51" t="s">
        <v>203</v>
      </c>
      <c r="D122" s="52" t="s">
        <v>199</v>
      </c>
      <c r="E122" s="70"/>
      <c r="F122" s="70"/>
      <c r="G122" s="70"/>
      <c r="H122" s="67" t="n">
        <f aca="false">SUM(E122:G122)</f>
        <v>0</v>
      </c>
      <c r="I122" s="49"/>
    </row>
    <row r="123" customFormat="false" ht="12.75" hidden="false" customHeight="true" outlineLevel="0" collapsed="false">
      <c r="B123" s="50" t="s">
        <v>204</v>
      </c>
      <c r="C123" s="51" t="s">
        <v>205</v>
      </c>
      <c r="D123" s="52" t="s">
        <v>199</v>
      </c>
      <c r="E123" s="70"/>
      <c r="F123" s="70"/>
      <c r="G123" s="70"/>
      <c r="H123" s="67" t="n">
        <f aca="false">SUM(E123:G123)</f>
        <v>0</v>
      </c>
      <c r="I123" s="49"/>
    </row>
    <row r="124" customFormat="false" ht="35.25" hidden="false" customHeight="true" outlineLevel="0" collapsed="false">
      <c r="B124" s="102" t="s">
        <v>206</v>
      </c>
      <c r="C124" s="51" t="s">
        <v>207</v>
      </c>
      <c r="D124" s="52"/>
      <c r="E124" s="90" t="n">
        <f aca="false">E125-E149</f>
        <v>0</v>
      </c>
      <c r="F124" s="90" t="n">
        <f aca="false">F125-F149</f>
        <v>1405007</v>
      </c>
      <c r="G124" s="90" t="n">
        <f aca="false">G125-G149</f>
        <v>-25434.35</v>
      </c>
      <c r="H124" s="91" t="n">
        <f aca="false">H125-H149</f>
        <v>1379572.65</v>
      </c>
      <c r="I124" s="49"/>
    </row>
    <row r="125" customFormat="false" ht="22.5" hidden="false" customHeight="true" outlineLevel="0" collapsed="false">
      <c r="B125" s="103" t="s">
        <v>208</v>
      </c>
      <c r="C125" s="51" t="s">
        <v>209</v>
      </c>
      <c r="D125" s="52"/>
      <c r="E125" s="83" t="n">
        <f aca="false">E126+E129+E132+E135+E138+E141</f>
        <v>0</v>
      </c>
      <c r="F125" s="83" t="n">
        <f aca="false">F126+F129+F132+F135+F138+F141</f>
        <v>1405007</v>
      </c>
      <c r="G125" s="83" t="n">
        <f aca="false">G126+G129+G132+G135+G138+G141</f>
        <v>-25434.35</v>
      </c>
      <c r="H125" s="84" t="n">
        <f aca="false">H126+H129+H132+H135+H138+H141</f>
        <v>1379572.65</v>
      </c>
      <c r="I125" s="49"/>
    </row>
    <row r="126" customFormat="false" ht="12.75" hidden="false" customHeight="true" outlineLevel="0" collapsed="false">
      <c r="B126" s="50" t="s">
        <v>210</v>
      </c>
      <c r="C126" s="51" t="s">
        <v>211</v>
      </c>
      <c r="D126" s="52"/>
      <c r="E126" s="53" t="n">
        <f aca="false">E127-E128</f>
        <v>0</v>
      </c>
      <c r="F126" s="53" t="n">
        <f aca="false">F127-F128</f>
        <v>262002.34</v>
      </c>
      <c r="G126" s="53" t="n">
        <f aca="false">G127-G128</f>
        <v>-29519.75</v>
      </c>
      <c r="H126" s="54" t="n">
        <f aca="false">H127-H128</f>
        <v>232482.59</v>
      </c>
      <c r="I126" s="49"/>
    </row>
    <row r="127" customFormat="false" ht="22.5" hidden="false" customHeight="true" outlineLevel="0" collapsed="false">
      <c r="B127" s="92" t="s">
        <v>212</v>
      </c>
      <c r="C127" s="51" t="s">
        <v>213</v>
      </c>
      <c r="D127" s="52" t="s">
        <v>214</v>
      </c>
      <c r="E127" s="70" t="n">
        <v>140880</v>
      </c>
      <c r="F127" s="70" t="n">
        <v>11424644.4</v>
      </c>
      <c r="G127" s="70" t="n">
        <v>677381.85</v>
      </c>
      <c r="H127" s="67" t="n">
        <f aca="false">SUM(E127:G127)</f>
        <v>12242906.25</v>
      </c>
      <c r="I127" s="49"/>
    </row>
    <row r="128" customFormat="false" ht="11.25" hidden="false" customHeight="true" outlineLevel="0" collapsed="false">
      <c r="B128" s="92" t="s">
        <v>215</v>
      </c>
      <c r="C128" s="51" t="s">
        <v>216</v>
      </c>
      <c r="D128" s="52" t="s">
        <v>217</v>
      </c>
      <c r="E128" s="70" t="n">
        <v>140880</v>
      </c>
      <c r="F128" s="70" t="n">
        <v>11162642.06</v>
      </c>
      <c r="G128" s="70" t="n">
        <v>706901.6</v>
      </c>
      <c r="H128" s="67" t="n">
        <f aca="false">SUM(E128:G128)</f>
        <v>12010423.66</v>
      </c>
      <c r="I128" s="49"/>
    </row>
    <row r="129" customFormat="false" ht="12.75" hidden="false" customHeight="true" outlineLevel="0" collapsed="false">
      <c r="B129" s="50" t="s">
        <v>218</v>
      </c>
      <c r="C129" s="51" t="s">
        <v>175</v>
      </c>
      <c r="D129" s="52"/>
      <c r="E129" s="53" t="n">
        <f aca="false">E130-E131</f>
        <v>0</v>
      </c>
      <c r="F129" s="53" t="n">
        <f aca="false">F130-F131</f>
        <v>0</v>
      </c>
      <c r="G129" s="53" t="n">
        <f aca="false">G130-G131</f>
        <v>0</v>
      </c>
      <c r="H129" s="54" t="n">
        <f aca="false">H130-H131</f>
        <v>0</v>
      </c>
      <c r="I129" s="49"/>
    </row>
    <row r="130" customFormat="false" ht="33.75" hidden="false" customHeight="true" outlineLevel="0" collapsed="false">
      <c r="B130" s="92" t="s">
        <v>219</v>
      </c>
      <c r="C130" s="51" t="s">
        <v>220</v>
      </c>
      <c r="D130" s="52" t="s">
        <v>221</v>
      </c>
      <c r="E130" s="70"/>
      <c r="F130" s="70"/>
      <c r="G130" s="70"/>
      <c r="H130" s="67" t="n">
        <f aca="false">SUM(E130:G130)</f>
        <v>0</v>
      </c>
      <c r="I130" s="49"/>
    </row>
    <row r="131" customFormat="false" ht="22.5" hidden="false" customHeight="true" outlineLevel="0" collapsed="false">
      <c r="B131" s="92" t="s">
        <v>222</v>
      </c>
      <c r="C131" s="51" t="s">
        <v>223</v>
      </c>
      <c r="D131" s="52" t="s">
        <v>224</v>
      </c>
      <c r="E131" s="70"/>
      <c r="F131" s="70"/>
      <c r="G131" s="70"/>
      <c r="H131" s="67" t="n">
        <f aca="false">SUM(E131:G131)</f>
        <v>0</v>
      </c>
      <c r="I131" s="49"/>
    </row>
    <row r="132" customFormat="false" ht="12.75" hidden="false" customHeight="true" outlineLevel="0" collapsed="false">
      <c r="B132" s="50" t="s">
        <v>225</v>
      </c>
      <c r="C132" s="51" t="s">
        <v>226</v>
      </c>
      <c r="D132" s="52"/>
      <c r="E132" s="53" t="n">
        <f aca="false">E133-E134</f>
        <v>0</v>
      </c>
      <c r="F132" s="53" t="n">
        <f aca="false">F133-F134</f>
        <v>0</v>
      </c>
      <c r="G132" s="53" t="n">
        <f aca="false">G133-G134</f>
        <v>0</v>
      </c>
      <c r="H132" s="54" t="n">
        <f aca="false">H133-H134</f>
        <v>0</v>
      </c>
      <c r="I132" s="49"/>
    </row>
    <row r="133" customFormat="false" ht="22.5" hidden="false" customHeight="true" outlineLevel="0" collapsed="false">
      <c r="B133" s="92" t="s">
        <v>227</v>
      </c>
      <c r="C133" s="51" t="s">
        <v>228</v>
      </c>
      <c r="D133" s="52" t="s">
        <v>229</v>
      </c>
      <c r="E133" s="70"/>
      <c r="F133" s="70"/>
      <c r="G133" s="70"/>
      <c r="H133" s="67" t="n">
        <f aca="false">SUM(E133:G133)</f>
        <v>0</v>
      </c>
      <c r="I133" s="49"/>
    </row>
    <row r="134" customFormat="false" ht="11.25" hidden="false" customHeight="true" outlineLevel="0" collapsed="false">
      <c r="B134" s="92" t="s">
        <v>230</v>
      </c>
      <c r="C134" s="51" t="s">
        <v>231</v>
      </c>
      <c r="D134" s="52" t="s">
        <v>232</v>
      </c>
      <c r="E134" s="70"/>
      <c r="F134" s="70"/>
      <c r="G134" s="70"/>
      <c r="H134" s="67" t="n">
        <f aca="false">SUM(E134:G134)</f>
        <v>0</v>
      </c>
      <c r="I134" s="49"/>
    </row>
    <row r="135" customFormat="false" ht="12.75" hidden="false" customHeight="true" outlineLevel="0" collapsed="false">
      <c r="B135" s="50" t="s">
        <v>233</v>
      </c>
      <c r="C135" s="51" t="s">
        <v>234</v>
      </c>
      <c r="D135" s="52"/>
      <c r="E135" s="53" t="n">
        <f aca="false">E136-E137</f>
        <v>0</v>
      </c>
      <c r="F135" s="53" t="n">
        <f aca="false">F136-F137</f>
        <v>0</v>
      </c>
      <c r="G135" s="53" t="n">
        <f aca="false">G136-G137</f>
        <v>0</v>
      </c>
      <c r="H135" s="54" t="n">
        <f aca="false">H136-H137</f>
        <v>0</v>
      </c>
      <c r="I135" s="49"/>
    </row>
    <row r="136" customFormat="false" ht="22.5" hidden="false" customHeight="true" outlineLevel="0" collapsed="false">
      <c r="B136" s="92" t="s">
        <v>235</v>
      </c>
      <c r="C136" s="51" t="s">
        <v>236</v>
      </c>
      <c r="D136" s="52" t="s">
        <v>237</v>
      </c>
      <c r="E136" s="70"/>
      <c r="F136" s="70"/>
      <c r="G136" s="70"/>
      <c r="H136" s="67" t="n">
        <f aca="false">SUM(E136:G136)</f>
        <v>0</v>
      </c>
      <c r="I136" s="49"/>
    </row>
    <row r="137" customFormat="false" ht="11.25" hidden="false" customHeight="true" outlineLevel="0" collapsed="false">
      <c r="B137" s="92" t="s">
        <v>238</v>
      </c>
      <c r="C137" s="51" t="s">
        <v>239</v>
      </c>
      <c r="D137" s="52" t="s">
        <v>240</v>
      </c>
      <c r="E137" s="70"/>
      <c r="F137" s="70"/>
      <c r="G137" s="70"/>
      <c r="H137" s="67" t="n">
        <f aca="false">SUM(E137:G137)</f>
        <v>0</v>
      </c>
      <c r="I137" s="49"/>
    </row>
    <row r="138" customFormat="false" ht="12.75" hidden="false" customHeight="true" outlineLevel="0" collapsed="false">
      <c r="B138" s="50" t="s">
        <v>241</v>
      </c>
      <c r="C138" s="51" t="s">
        <v>242</v>
      </c>
      <c r="D138" s="52"/>
      <c r="E138" s="53" t="n">
        <f aca="false">E139-E140</f>
        <v>0</v>
      </c>
      <c r="F138" s="53" t="n">
        <f aca="false">F139-F140</f>
        <v>0</v>
      </c>
      <c r="G138" s="53" t="n">
        <f aca="false">G139-G140</f>
        <v>0</v>
      </c>
      <c r="H138" s="54" t="n">
        <f aca="false">H139-H140</f>
        <v>0</v>
      </c>
      <c r="I138" s="49"/>
    </row>
    <row r="139" customFormat="false" ht="22.5" hidden="false" customHeight="true" outlineLevel="0" collapsed="false">
      <c r="B139" s="92" t="s">
        <v>243</v>
      </c>
      <c r="C139" s="51" t="s">
        <v>244</v>
      </c>
      <c r="D139" s="52" t="s">
        <v>245</v>
      </c>
      <c r="E139" s="70"/>
      <c r="F139" s="70"/>
      <c r="G139" s="70"/>
      <c r="H139" s="67" t="n">
        <f aca="false">SUM(E139:G139)</f>
        <v>0</v>
      </c>
      <c r="I139" s="49"/>
    </row>
    <row r="140" customFormat="false" ht="11.25" hidden="false" customHeight="true" outlineLevel="0" collapsed="false">
      <c r="B140" s="92" t="s">
        <v>246</v>
      </c>
      <c r="C140" s="51" t="s">
        <v>247</v>
      </c>
      <c r="D140" s="52" t="s">
        <v>248</v>
      </c>
      <c r="E140" s="70"/>
      <c r="F140" s="70"/>
      <c r="G140" s="70"/>
      <c r="H140" s="67" t="n">
        <f aca="false">SUM(E140:G140)</f>
        <v>0</v>
      </c>
      <c r="I140" s="49"/>
    </row>
    <row r="141" customFormat="false" ht="12.75" hidden="false" customHeight="true" outlineLevel="0" collapsed="false">
      <c r="B141" s="50" t="s">
        <v>249</v>
      </c>
      <c r="C141" s="51" t="s">
        <v>250</v>
      </c>
      <c r="D141" s="52"/>
      <c r="E141" s="53" t="n">
        <f aca="false">E142-E143</f>
        <v>0</v>
      </c>
      <c r="F141" s="53" t="n">
        <f aca="false">F142-F143</f>
        <v>1143004.66</v>
      </c>
      <c r="G141" s="53" t="n">
        <f aca="false">G142-G143</f>
        <v>4085.40000000002</v>
      </c>
      <c r="H141" s="54" t="n">
        <f aca="false">H142-H143</f>
        <v>1147090.06</v>
      </c>
      <c r="I141" s="49"/>
    </row>
    <row r="142" customFormat="false" ht="22.5" hidden="false" customHeight="true" outlineLevel="0" collapsed="false">
      <c r="B142" s="92" t="s">
        <v>251</v>
      </c>
      <c r="C142" s="51" t="s">
        <v>252</v>
      </c>
      <c r="D142" s="52" t="s">
        <v>253</v>
      </c>
      <c r="E142" s="70" t="n">
        <v>140880</v>
      </c>
      <c r="F142" s="70" t="n">
        <v>13757734.76</v>
      </c>
      <c r="G142" s="70" t="n">
        <v>714429.25</v>
      </c>
      <c r="H142" s="67" t="n">
        <f aca="false">SUM(E142:G142)</f>
        <v>14613044.01</v>
      </c>
      <c r="I142" s="49"/>
    </row>
    <row r="143" customFormat="false" ht="12" hidden="false" customHeight="true" outlineLevel="0" collapsed="false">
      <c r="B143" s="92" t="s">
        <v>254</v>
      </c>
      <c r="C143" s="94" t="s">
        <v>255</v>
      </c>
      <c r="D143" s="104" t="s">
        <v>256</v>
      </c>
      <c r="E143" s="105" t="n">
        <v>140880</v>
      </c>
      <c r="F143" s="105" t="n">
        <v>12614730.1</v>
      </c>
      <c r="G143" s="105" t="n">
        <v>710343.85</v>
      </c>
      <c r="H143" s="75" t="n">
        <f aca="false">SUM(E143:G143)</f>
        <v>13465953.95</v>
      </c>
      <c r="I143" s="49"/>
    </row>
    <row r="144" customFormat="false" ht="11.25" hidden="false" customHeight="true" outlineLevel="0" collapsed="false">
      <c r="B144" s="76"/>
      <c r="C144" s="77"/>
      <c r="D144" s="77"/>
      <c r="E144" s="77"/>
      <c r="F144" s="77"/>
      <c r="G144" s="77"/>
      <c r="H144" s="77" t="s">
        <v>257</v>
      </c>
    </row>
    <row r="145" customFormat="false" ht="9.75" hidden="false" customHeight="true" outlineLevel="0" collapsed="false">
      <c r="B145" s="24"/>
      <c r="C145" s="25" t="s">
        <v>38</v>
      </c>
      <c r="D145" s="26" t="s">
        <v>39</v>
      </c>
      <c r="E145" s="27" t="s">
        <v>40</v>
      </c>
      <c r="F145" s="27" t="s">
        <v>41</v>
      </c>
      <c r="G145" s="28" t="s">
        <v>42</v>
      </c>
      <c r="H145" s="29"/>
    </row>
    <row r="146" customFormat="false" ht="12" hidden="false" customHeight="true" outlineLevel="0" collapsed="false">
      <c r="B146" s="30" t="s">
        <v>44</v>
      </c>
      <c r="C146" s="31" t="s">
        <v>45</v>
      </c>
      <c r="D146" s="26"/>
      <c r="E146" s="32" t="s">
        <v>46</v>
      </c>
      <c r="F146" s="32" t="s">
        <v>47</v>
      </c>
      <c r="G146" s="33" t="s">
        <v>48</v>
      </c>
      <c r="H146" s="34" t="s">
        <v>49</v>
      </c>
    </row>
    <row r="147" customFormat="false" ht="11.25" hidden="false" customHeight="true" outlineLevel="0" collapsed="false">
      <c r="B147" s="35"/>
      <c r="C147" s="36" t="s">
        <v>51</v>
      </c>
      <c r="D147" s="26"/>
      <c r="E147" s="37" t="s">
        <v>52</v>
      </c>
      <c r="F147" s="37" t="s">
        <v>53</v>
      </c>
      <c r="G147" s="38" t="s">
        <v>54</v>
      </c>
      <c r="H147" s="39"/>
    </row>
    <row r="148" customFormat="false" ht="12" hidden="false" customHeight="true" outlineLevel="0" collapsed="false">
      <c r="B148" s="40" t="n">
        <v>1</v>
      </c>
      <c r="C148" s="41" t="n">
        <v>2</v>
      </c>
      <c r="D148" s="41" t="n">
        <v>3</v>
      </c>
      <c r="E148" s="41" t="n">
        <v>4</v>
      </c>
      <c r="F148" s="41" t="n">
        <v>5</v>
      </c>
      <c r="G148" s="42" t="s">
        <v>56</v>
      </c>
      <c r="H148" s="43" t="s">
        <v>57</v>
      </c>
    </row>
    <row r="149" customFormat="false" ht="11.25" hidden="false" customHeight="true" outlineLevel="0" collapsed="false">
      <c r="B149" s="106" t="s">
        <v>258</v>
      </c>
      <c r="C149" s="45" t="s">
        <v>214</v>
      </c>
      <c r="D149" s="46"/>
      <c r="E149" s="47" t="n">
        <f aca="false">E150+E153+E156+E159+E160</f>
        <v>0</v>
      </c>
      <c r="F149" s="47" t="n">
        <f aca="false">F150+F153+F156+F159+F160</f>
        <v>0</v>
      </c>
      <c r="G149" s="47" t="n">
        <f aca="false">G150+G153+G156+G159+G160</f>
        <v>0</v>
      </c>
      <c r="H149" s="48" t="n">
        <f aca="false">H150+H153+H156+H159+H160</f>
        <v>0</v>
      </c>
      <c r="I149" s="49"/>
    </row>
    <row r="150" customFormat="false" ht="24" hidden="false" customHeight="true" outlineLevel="0" collapsed="false">
      <c r="B150" s="50" t="s">
        <v>259</v>
      </c>
      <c r="C150" s="51" t="s">
        <v>221</v>
      </c>
      <c r="D150" s="52"/>
      <c r="E150" s="53" t="n">
        <f aca="false">E151-E152</f>
        <v>0</v>
      </c>
      <c r="F150" s="53" t="n">
        <f aca="false">F151-F152</f>
        <v>0</v>
      </c>
      <c r="G150" s="53" t="n">
        <f aca="false">G151-G152</f>
        <v>0</v>
      </c>
      <c r="H150" s="54" t="n">
        <f aca="false">H151-H152</f>
        <v>0</v>
      </c>
      <c r="I150" s="49"/>
    </row>
    <row r="151" customFormat="false" ht="33.75" hidden="false" customHeight="true" outlineLevel="0" collapsed="false">
      <c r="B151" s="92" t="s">
        <v>260</v>
      </c>
      <c r="C151" s="51" t="s">
        <v>261</v>
      </c>
      <c r="D151" s="52" t="s">
        <v>262</v>
      </c>
      <c r="E151" s="70"/>
      <c r="F151" s="70"/>
      <c r="G151" s="70"/>
      <c r="H151" s="67" t="n">
        <f aca="false">SUM(E151:G151)</f>
        <v>0</v>
      </c>
      <c r="I151" s="49"/>
    </row>
    <row r="152" customFormat="false" ht="22.5" hidden="false" customHeight="true" outlineLevel="0" collapsed="false">
      <c r="B152" s="92" t="s">
        <v>263</v>
      </c>
      <c r="C152" s="51" t="s">
        <v>264</v>
      </c>
      <c r="D152" s="52" t="s">
        <v>265</v>
      </c>
      <c r="E152" s="70"/>
      <c r="F152" s="70"/>
      <c r="G152" s="70"/>
      <c r="H152" s="67" t="n">
        <f aca="false">SUM(E152:G152)</f>
        <v>0</v>
      </c>
      <c r="I152" s="49"/>
    </row>
    <row r="153" customFormat="false" ht="24" hidden="false" customHeight="true" outlineLevel="0" collapsed="false">
      <c r="B153" s="50" t="s">
        <v>266</v>
      </c>
      <c r="C153" s="51" t="s">
        <v>229</v>
      </c>
      <c r="D153" s="52"/>
      <c r="E153" s="53" t="n">
        <f aca="false">E154-E155</f>
        <v>0</v>
      </c>
      <c r="F153" s="53" t="n">
        <f aca="false">F154-F155</f>
        <v>0</v>
      </c>
      <c r="G153" s="53" t="n">
        <f aca="false">G154-G155</f>
        <v>0</v>
      </c>
      <c r="H153" s="54" t="n">
        <f aca="false">H154-H155</f>
        <v>0</v>
      </c>
      <c r="I153" s="49"/>
    </row>
    <row r="154" customFormat="false" ht="22.5" hidden="false" customHeight="true" outlineLevel="0" collapsed="false">
      <c r="B154" s="92" t="s">
        <v>267</v>
      </c>
      <c r="C154" s="51" t="s">
        <v>268</v>
      </c>
      <c r="D154" s="52" t="s">
        <v>269</v>
      </c>
      <c r="E154" s="70"/>
      <c r="F154" s="70"/>
      <c r="G154" s="70"/>
      <c r="H154" s="67" t="n">
        <f aca="false">SUM(E154:G154)</f>
        <v>0</v>
      </c>
      <c r="I154" s="107"/>
      <c r="J154" s="5"/>
      <c r="K154" s="5"/>
    </row>
    <row r="155" customFormat="false" ht="11.25" hidden="false" customHeight="true" outlineLevel="0" collapsed="false">
      <c r="B155" s="92" t="s">
        <v>270</v>
      </c>
      <c r="C155" s="51" t="s">
        <v>271</v>
      </c>
      <c r="D155" s="52" t="s">
        <v>272</v>
      </c>
      <c r="E155" s="70"/>
      <c r="F155" s="70"/>
      <c r="G155" s="70"/>
      <c r="H155" s="67" t="n">
        <f aca="false">SUM(E155:G155)</f>
        <v>0</v>
      </c>
      <c r="I155" s="107"/>
      <c r="J155" s="5"/>
      <c r="K155" s="5"/>
    </row>
    <row r="156" customFormat="false" ht="12.75" hidden="false" customHeight="true" outlineLevel="0" collapsed="false">
      <c r="B156" s="50" t="s">
        <v>273</v>
      </c>
      <c r="C156" s="51" t="s">
        <v>237</v>
      </c>
      <c r="D156" s="52"/>
      <c r="E156" s="53" t="n">
        <f aca="false">E157-E158</f>
        <v>0</v>
      </c>
      <c r="F156" s="53" t="n">
        <f aca="false">F157-F158</f>
        <v>0</v>
      </c>
      <c r="G156" s="53" t="n">
        <f aca="false">G157-G158</f>
        <v>0</v>
      </c>
      <c r="H156" s="54" t="n">
        <f aca="false">H157-H158</f>
        <v>0</v>
      </c>
      <c r="I156" s="107"/>
      <c r="J156" s="5"/>
      <c r="K156" s="5"/>
    </row>
    <row r="157" customFormat="false" ht="22.5" hidden="false" customHeight="true" outlineLevel="0" collapsed="false">
      <c r="B157" s="92" t="s">
        <v>274</v>
      </c>
      <c r="C157" s="51" t="s">
        <v>275</v>
      </c>
      <c r="D157" s="52" t="s">
        <v>276</v>
      </c>
      <c r="E157" s="70" t="n">
        <v>140880</v>
      </c>
      <c r="F157" s="70" t="n">
        <v>15569668.11</v>
      </c>
      <c r="G157" s="70" t="n">
        <v>733908.6</v>
      </c>
      <c r="H157" s="67" t="n">
        <f aca="false">SUM(E157:G157)</f>
        <v>16444456.71</v>
      </c>
      <c r="I157" s="49"/>
    </row>
    <row r="158" customFormat="false" ht="11.25" hidden="false" customHeight="true" outlineLevel="0" collapsed="false">
      <c r="B158" s="92" t="s">
        <v>277</v>
      </c>
      <c r="C158" s="51" t="s">
        <v>278</v>
      </c>
      <c r="D158" s="52" t="s">
        <v>279</v>
      </c>
      <c r="E158" s="70" t="n">
        <v>140880</v>
      </c>
      <c r="F158" s="70" t="n">
        <v>15569668.11</v>
      </c>
      <c r="G158" s="70" t="n">
        <v>733908.6</v>
      </c>
      <c r="H158" s="67" t="n">
        <f aca="false">SUM(E158:G158)</f>
        <v>16444456.71</v>
      </c>
      <c r="I158" s="49"/>
    </row>
    <row r="159" customFormat="false" ht="12.75" hidden="false" customHeight="true" outlineLevel="0" collapsed="false">
      <c r="B159" s="50" t="s">
        <v>280</v>
      </c>
      <c r="C159" s="51" t="s">
        <v>245</v>
      </c>
      <c r="D159" s="52" t="s">
        <v>199</v>
      </c>
      <c r="E159" s="70"/>
      <c r="F159" s="70"/>
      <c r="G159" s="70"/>
      <c r="H159" s="67" t="n">
        <f aca="false">SUM(E159:G159)</f>
        <v>0</v>
      </c>
      <c r="I159" s="49"/>
    </row>
    <row r="160" customFormat="false" ht="12.75" hidden="false" customHeight="true" outlineLevel="0" collapsed="false">
      <c r="B160" s="50" t="s">
        <v>281</v>
      </c>
      <c r="C160" s="94" t="s">
        <v>253</v>
      </c>
      <c r="D160" s="104" t="s">
        <v>199</v>
      </c>
      <c r="E160" s="105"/>
      <c r="F160" s="105"/>
      <c r="G160" s="105"/>
      <c r="H160" s="75" t="n">
        <f aca="false">SUM(E160:G160)</f>
        <v>0</v>
      </c>
      <c r="I160" s="108"/>
      <c r="J160" s="109"/>
      <c r="K160" s="109"/>
    </row>
    <row r="161" customFormat="false" ht="11.25" hidden="false" customHeight="true" outlineLevel="0" collapsed="false">
      <c r="B161" s="110"/>
      <c r="C161" s="111"/>
      <c r="D161" s="111"/>
      <c r="E161" s="112"/>
      <c r="F161" s="112"/>
      <c r="G161" s="112"/>
      <c r="H161" s="113"/>
      <c r="I161" s="109"/>
      <c r="K161" s="109"/>
    </row>
    <row r="162" customFormat="false" ht="19.5" hidden="false" customHeight="true" outlineLevel="0" collapsed="false">
      <c r="B162" s="114" t="s">
        <v>282</v>
      </c>
      <c r="C162" s="115"/>
      <c r="D162" s="115"/>
      <c r="E162" s="115"/>
      <c r="F162" s="116" t="s">
        <v>283</v>
      </c>
      <c r="G162" s="117"/>
      <c r="H162" s="115"/>
      <c r="J162" s="109"/>
      <c r="K162" s="109"/>
    </row>
    <row r="163" customFormat="false" ht="10.5" hidden="false" customHeight="true" outlineLevel="0" collapsed="false">
      <c r="B163" s="118" t="s">
        <v>284</v>
      </c>
      <c r="C163" s="119" t="s">
        <v>285</v>
      </c>
      <c r="D163" s="119"/>
      <c r="E163" s="119"/>
      <c r="G163" s="119" t="s">
        <v>286</v>
      </c>
      <c r="H163" s="17" t="s">
        <v>285</v>
      </c>
      <c r="J163" s="109"/>
      <c r="K163" s="109"/>
    </row>
    <row r="164" customFormat="false" ht="30" hidden="false" customHeight="true" outlineLevel="0" collapsed="false">
      <c r="B164" s="114"/>
      <c r="C164" s="114"/>
      <c r="D164" s="114"/>
      <c r="G164" s="114"/>
    </row>
    <row r="165" customFormat="false" ht="10.5" hidden="false" customHeight="true" outlineLevel="0" collapsed="false">
      <c r="B165" s="120" t="s">
        <v>287</v>
      </c>
      <c r="C165" s="121"/>
      <c r="D165" s="121"/>
      <c r="E165" s="121"/>
      <c r="F165" s="121"/>
      <c r="G165" s="121"/>
      <c r="H165" s="121"/>
    </row>
    <row r="166" customFormat="false" ht="9.75" hidden="false" customHeight="true" outlineLevel="0" collapsed="false">
      <c r="B166" s="109"/>
      <c r="C166" s="119" t="s">
        <v>288</v>
      </c>
      <c r="D166" s="119"/>
      <c r="E166" s="119"/>
      <c r="F166" s="119"/>
      <c r="G166" s="119"/>
      <c r="H166" s="119"/>
    </row>
    <row r="167" customFormat="false" ht="18.75" hidden="false" customHeight="true" outlineLevel="0" collapsed="false">
      <c r="B167" s="116" t="s">
        <v>289</v>
      </c>
      <c r="C167" s="115"/>
      <c r="D167" s="115"/>
      <c r="E167" s="115"/>
      <c r="F167" s="122"/>
      <c r="G167" s="115"/>
      <c r="H167" s="115"/>
      <c r="I167" s="118"/>
      <c r="J167" s="118"/>
    </row>
    <row r="168" customFormat="false" ht="15" hidden="false" customHeight="true" outlineLevel="0" collapsed="false">
      <c r="B168" s="116" t="s">
        <v>290</v>
      </c>
      <c r="C168" s="119" t="s">
        <v>291</v>
      </c>
      <c r="D168" s="119"/>
      <c r="E168" s="119"/>
      <c r="F168" s="119" t="s">
        <v>286</v>
      </c>
      <c r="G168" s="119" t="s">
        <v>285</v>
      </c>
      <c r="H168" s="119"/>
    </row>
    <row r="169" customFormat="false" ht="15" hidden="false" customHeight="true" outlineLevel="0" collapsed="false">
      <c r="B169" s="114" t="s">
        <v>292</v>
      </c>
      <c r="C169" s="115"/>
      <c r="D169" s="115"/>
      <c r="E169" s="115"/>
      <c r="F169" s="115"/>
      <c r="G169" s="115"/>
      <c r="H169" s="115"/>
    </row>
    <row r="170" customFormat="false" ht="15" hidden="false" customHeight="true" outlineLevel="0" collapsed="false">
      <c r="B170" s="118" t="s">
        <v>284</v>
      </c>
      <c r="C170" s="119" t="s">
        <v>291</v>
      </c>
      <c r="D170" s="119"/>
      <c r="E170" s="119"/>
      <c r="F170" s="119" t="s">
        <v>285</v>
      </c>
      <c r="G170" s="119"/>
      <c r="H170" s="119" t="s">
        <v>293</v>
      </c>
    </row>
    <row r="171" customFormat="false" ht="15" hidden="false" customHeight="true" outlineLevel="0" collapsed="false">
      <c r="B171" s="114"/>
      <c r="C171" s="114"/>
      <c r="D171" s="114"/>
      <c r="E171" s="109"/>
      <c r="F171" s="109"/>
      <c r="G171" s="114"/>
      <c r="H171" s="114"/>
    </row>
    <row r="172" customFormat="false" ht="14.25" hidden="false" customHeight="true" outlineLevel="0" collapsed="false">
      <c r="B172" s="123" t="s">
        <v>294</v>
      </c>
      <c r="C172" s="114"/>
      <c r="D172" s="114"/>
      <c r="E172" s="114"/>
      <c r="F172" s="124"/>
      <c r="G172" s="124"/>
      <c r="H172" s="124"/>
    </row>
    <row r="173" customFormat="false" ht="14.25" hidden="false" customHeight="true" outlineLevel="0" collapsed="false">
      <c r="B173" s="123"/>
      <c r="C173" s="114"/>
      <c r="D173" s="114"/>
      <c r="E173" s="114"/>
      <c r="F173" s="124"/>
      <c r="G173" s="124"/>
      <c r="H173" s="124"/>
    </row>
    <row r="174" customFormat="false" ht="13.5" hidden="false" customHeight="true" outlineLevel="0" collapsed="false">
      <c r="B174" s="125"/>
      <c r="C174" s="126"/>
      <c r="D174" s="126"/>
      <c r="E174" s="126"/>
      <c r="F174" s="126"/>
      <c r="G174" s="127"/>
      <c r="H174" s="127"/>
    </row>
    <row r="175" customFormat="false" ht="48.75" hidden="false" customHeight="true" outlineLevel="0" collapsed="false">
      <c r="B175" s="128"/>
      <c r="C175" s="129"/>
      <c r="D175" s="129"/>
      <c r="E175" s="129"/>
      <c r="F175" s="130" t="s">
        <v>295</v>
      </c>
      <c r="G175" s="130"/>
      <c r="H175" s="130"/>
      <c r="I175" s="131"/>
    </row>
    <row r="176" customFormat="false" ht="13.5" hidden="false" customHeight="true" outlineLevel="0" collapsed="false">
      <c r="C176" s="132"/>
      <c r="D176" s="132"/>
      <c r="E176" s="132"/>
      <c r="F176" s="132"/>
      <c r="G176" s="132"/>
      <c r="H176" s="132"/>
    </row>
    <row r="177" customFormat="false" ht="15.75" hidden="false" customHeight="true" outlineLevel="0" collapsed="false">
      <c r="B177" s="128"/>
      <c r="C177" s="133" t="s">
        <v>296</v>
      </c>
      <c r="D177" s="133"/>
      <c r="E177" s="133"/>
      <c r="F177" s="134"/>
      <c r="G177" s="134"/>
      <c r="H177" s="134"/>
      <c r="I177" s="131"/>
    </row>
    <row r="178" customFormat="false" ht="15" hidden="false" customHeight="true" outlineLevel="0" collapsed="false">
      <c r="B178" s="128"/>
      <c r="C178" s="135" t="s">
        <v>297</v>
      </c>
      <c r="D178" s="135"/>
      <c r="E178" s="135"/>
      <c r="F178" s="136"/>
      <c r="G178" s="136"/>
      <c r="H178" s="136"/>
      <c r="I178" s="131"/>
    </row>
    <row r="179" customFormat="false" ht="15" hidden="false" customHeight="true" outlineLevel="0" collapsed="false">
      <c r="B179" s="128"/>
      <c r="C179" s="135" t="s">
        <v>298</v>
      </c>
      <c r="D179" s="135"/>
      <c r="E179" s="135"/>
      <c r="F179" s="137"/>
      <c r="G179" s="137"/>
      <c r="H179" s="137"/>
      <c r="I179" s="131"/>
    </row>
    <row r="180" customFormat="false" ht="15" hidden="false" customHeight="true" outlineLevel="0" collapsed="false">
      <c r="B180" s="128"/>
      <c r="C180" s="135" t="s">
        <v>299</v>
      </c>
      <c r="D180" s="135"/>
      <c r="E180" s="135"/>
      <c r="F180" s="137"/>
      <c r="G180" s="137"/>
      <c r="H180" s="137"/>
      <c r="I180" s="131"/>
    </row>
    <row r="181" customFormat="false" ht="15" hidden="false" customHeight="true" outlineLevel="0" collapsed="false">
      <c r="B181" s="128"/>
      <c r="C181" s="135" t="s">
        <v>300</v>
      </c>
      <c r="D181" s="135"/>
      <c r="E181" s="135"/>
      <c r="F181" s="137"/>
      <c r="G181" s="137"/>
      <c r="H181" s="137"/>
      <c r="I181" s="131"/>
    </row>
    <row r="182" customFormat="false" ht="15" hidden="false" customHeight="true" outlineLevel="0" collapsed="false">
      <c r="B182" s="128"/>
      <c r="C182" s="135" t="s">
        <v>301</v>
      </c>
      <c r="D182" s="135"/>
      <c r="E182" s="135"/>
      <c r="F182" s="136"/>
      <c r="G182" s="136"/>
      <c r="H182" s="136"/>
      <c r="I182" s="131"/>
    </row>
    <row r="183" customFormat="false" ht="15" hidden="false" customHeight="true" outlineLevel="0" collapsed="false">
      <c r="B183" s="128"/>
      <c r="C183" s="135" t="s">
        <v>302</v>
      </c>
      <c r="D183" s="135"/>
      <c r="E183" s="135"/>
      <c r="F183" s="136"/>
      <c r="G183" s="136"/>
      <c r="H183" s="136"/>
      <c r="I183" s="131"/>
    </row>
    <row r="184" customFormat="false" ht="15" hidden="false" customHeight="true" outlineLevel="0" collapsed="false">
      <c r="B184" s="128"/>
      <c r="C184" s="135" t="s">
        <v>303</v>
      </c>
      <c r="D184" s="135"/>
      <c r="E184" s="135"/>
      <c r="F184" s="137"/>
      <c r="G184" s="137"/>
      <c r="H184" s="137"/>
      <c r="I184" s="131"/>
    </row>
    <row r="185" customFormat="false" ht="15.75" hidden="false" customHeight="true" outlineLevel="0" collapsed="false">
      <c r="B185" s="128"/>
      <c r="C185" s="138" t="s">
        <v>304</v>
      </c>
      <c r="D185" s="138"/>
      <c r="E185" s="138"/>
      <c r="F185" s="139"/>
      <c r="G185" s="139"/>
      <c r="H185" s="139"/>
      <c r="I185" s="131"/>
    </row>
    <row r="186" customFormat="false" ht="4.5" hidden="false" customHeight="true" outlineLevel="0" collapsed="false">
      <c r="C186" s="140"/>
      <c r="D186" s="140"/>
      <c r="E186" s="140"/>
      <c r="F186" s="141"/>
      <c r="G186" s="141"/>
      <c r="H186" s="141"/>
    </row>
  </sheetData>
  <mergeCells count="45">
    <mergeCell ref="B2:G2"/>
    <mergeCell ref="D4:E4"/>
    <mergeCell ref="C5:F5"/>
    <mergeCell ref="C6:F6"/>
    <mergeCell ref="C7:F7"/>
    <mergeCell ref="C8:F9"/>
    <mergeCell ref="D13:D15"/>
    <mergeCell ref="D37:D39"/>
    <mergeCell ref="D78:D80"/>
    <mergeCell ref="D114:D116"/>
    <mergeCell ref="D145:D147"/>
    <mergeCell ref="C162:E162"/>
    <mergeCell ref="C163:E163"/>
    <mergeCell ref="C165:H165"/>
    <mergeCell ref="C166:H166"/>
    <mergeCell ref="C167:E167"/>
    <mergeCell ref="G167:H167"/>
    <mergeCell ref="C168:E168"/>
    <mergeCell ref="G168:H168"/>
    <mergeCell ref="C169:E169"/>
    <mergeCell ref="F169:G169"/>
    <mergeCell ref="C170:E170"/>
    <mergeCell ref="F170:G170"/>
    <mergeCell ref="C175:E175"/>
    <mergeCell ref="F175:H175"/>
    <mergeCell ref="C177:E177"/>
    <mergeCell ref="F177:H177"/>
    <mergeCell ref="C178:E178"/>
    <mergeCell ref="F178:H178"/>
    <mergeCell ref="C179:E179"/>
    <mergeCell ref="F179:H179"/>
    <mergeCell ref="C180:E180"/>
    <mergeCell ref="F180:H180"/>
    <mergeCell ref="C181:E181"/>
    <mergeCell ref="F181:H181"/>
    <mergeCell ref="C182:E182"/>
    <mergeCell ref="F182:H182"/>
    <mergeCell ref="C183:E183"/>
    <mergeCell ref="F183:H183"/>
    <mergeCell ref="C184:E184"/>
    <mergeCell ref="F184:H184"/>
    <mergeCell ref="C185:E185"/>
    <mergeCell ref="F185:H185"/>
    <mergeCell ref="C186:E186"/>
    <mergeCell ref="F186:H186"/>
  </mergeCells>
  <printOptions headings="false" gridLines="false" gridLinesSet="true" horizontalCentered="false" verticalCentered="false"/>
  <pageMargins left="0.39375" right="0.315277777777778" top="0.7875" bottom="0.39375" header="0.511811023622047" footer="0.511811023622047"/>
  <pageSetup paperSize="9" scale="9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35" man="true" max="16383" min="0"/>
    <brk id="76" man="true" max="16383" min="0"/>
    <brk id="112" man="true" max="16383" min="0"/>
    <brk id="143" man="true" max="16383" min="0"/>
    <brk id="17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2025-07-11T08:04:42Z</dcterms:created>
  <dc:creator>Data Mill OpenXML producer</dc:creator>
  <dc:description/>
  <dc:language>ru-RU</dc:language>
  <cp:lastModifiedBy/>
  <dcterms:modified xsi:type="dcterms:W3CDTF">2025-07-11T08:04:42Z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